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6750" activeTab="3"/>
  </bookViews>
  <sheets>
    <sheet name="Pavadinimas " sheetId="1" r:id="rId1"/>
    <sheet name="Pastatai" sheetId="2" r:id="rId2"/>
    <sheet name="Materialinė bazė" sheetId="3" r:id="rId3"/>
    <sheet name="Darbuotojai" sheetId="4" r:id="rId4"/>
    <sheet name="Kolektyvai" sheetId="5" r:id="rId5"/>
    <sheet name="Veikla" sheetId="6" r:id="rId6"/>
    <sheet name="Lėšos" sheetId="7" r:id="rId7"/>
  </sheets>
  <definedNames>
    <definedName name="_xlnm.Print_Area" localSheetId="3">'Darbuotojai'!$A$1:$Z$14</definedName>
    <definedName name="_xlnm.Print_Area" localSheetId="4">'Kolektyvai'!$A$1:$M$9</definedName>
    <definedName name="_xlnm.Print_Area" localSheetId="6">'Lėšos'!$A$1:$K$21</definedName>
    <definedName name="_xlnm.Print_Area" localSheetId="2">'Materialinė bazė'!$A$1:$O$7</definedName>
    <definedName name="_xlnm.Print_Area" localSheetId="1">'Pastatai'!$A$1:$N$9</definedName>
    <definedName name="_xlnm.Print_Area" localSheetId="0">'Pavadinimas '!$A$1:$P$33</definedName>
    <definedName name="_xlnm.Print_Area" localSheetId="5">'Veikla'!$A$1:$AV$10</definedName>
  </definedNames>
  <calcPr fullCalcOnLoad="1"/>
</workbook>
</file>

<file path=xl/sharedStrings.xml><?xml version="1.0" encoding="utf-8"?>
<sst xmlns="http://schemas.openxmlformats.org/spreadsheetml/2006/main" count="199" uniqueCount="157">
  <si>
    <t xml:space="preserve">Naujai pastatyti, baigti rekonstruoti arba kapitaliai suremontuoti kultūros centrai </t>
  </si>
  <si>
    <t>Pastatai, kuriems reikalinga rekonstrukcija arba kapitalinis remontas</t>
  </si>
  <si>
    <t>savivaldybės lėšomis</t>
  </si>
  <si>
    <t>kitomis lėšomis</t>
  </si>
  <si>
    <t>iš viso</t>
  </si>
  <si>
    <t>įrašyta į Kultūros centrų modernizavimo programą</t>
  </si>
  <si>
    <t>Iš viso</t>
  </si>
  <si>
    <t>Patalpos kūrybinei veiklai</t>
  </si>
  <si>
    <t>Šokių-diskotekų salės</t>
  </si>
  <si>
    <t>Muzikos instrumentai</t>
  </si>
  <si>
    <t>Tautiniai kostiumai</t>
  </si>
  <si>
    <t xml:space="preserve">iš jų įsigyta </t>
  </si>
  <si>
    <t xml:space="preserve">poreikis </t>
  </si>
  <si>
    <t>Aukštasis universitetinis</t>
  </si>
  <si>
    <t>Aukštesnysis</t>
  </si>
  <si>
    <t>Specialus vidurinis</t>
  </si>
  <si>
    <t>perkvalifikavimo poreikis</t>
  </si>
  <si>
    <t xml:space="preserve">   I</t>
  </si>
  <si>
    <t>II</t>
  </si>
  <si>
    <t>III</t>
  </si>
  <si>
    <t>Iš jų vaikų ir jaunimo</t>
  </si>
  <si>
    <t>Profesionaliojo meno sklaida</t>
  </si>
  <si>
    <t xml:space="preserve">Iš jų vaikų ir jaunimo </t>
  </si>
  <si>
    <t>Iš jų etnokultūriniai renginiai</t>
  </si>
  <si>
    <t>Dalyviai ir lankytojai</t>
  </si>
  <si>
    <t>Iš viso renginių (1+3+4)</t>
  </si>
  <si>
    <t>Parodos</t>
  </si>
  <si>
    <t>Lankytojai</t>
  </si>
  <si>
    <t xml:space="preserve">Koncertai (klasikinės, džiazo muzikos) </t>
  </si>
  <si>
    <t>Spektakliai</t>
  </si>
  <si>
    <t>Visi renginiai (7+9+11)</t>
  </si>
  <si>
    <t>Visi lankytojai (8+10+12)</t>
  </si>
  <si>
    <t>Tautodailės ir kt. parodos</t>
  </si>
  <si>
    <t>Ekspedicijos</t>
  </si>
  <si>
    <t xml:space="preserve">Dalyviai </t>
  </si>
  <si>
    <t>Edukaciniai renginiai</t>
  </si>
  <si>
    <t>Kino filmai</t>
  </si>
  <si>
    <t>Pramoginės muzikos koncertai</t>
  </si>
  <si>
    <t xml:space="preserve">Kiti renginiai </t>
  </si>
  <si>
    <t>iš jų kultūros ir meno darbuotojams</t>
  </si>
  <si>
    <t>Internetas  (taip / ne)</t>
  </si>
  <si>
    <t>Kompiuteriai</t>
  </si>
  <si>
    <t>Vidurinis</t>
  </si>
  <si>
    <t>kultūros ir meno specialybės</t>
  </si>
  <si>
    <t>Kultūros ir meno darbuotojų išsilavinimas (pagal turimus diplomus)</t>
  </si>
  <si>
    <t>(2+4+5+6)</t>
  </si>
  <si>
    <t>Mėgėjų meno kolektyvų koncertai, spektakliai</t>
  </si>
  <si>
    <t>Pastatų šildymas</t>
  </si>
  <si>
    <t>Darbuotojų skaičius</t>
  </si>
  <si>
    <t>Etatų skaičius</t>
  </si>
  <si>
    <t>Kultūros ir meno specialistų poreikis</t>
  </si>
  <si>
    <t>Kultūros ir meno darbuotojų laisvų etatų skaičius</t>
  </si>
  <si>
    <t>Iš jų vaikų ir jaunimo mėgėjų meno kolektyvai</t>
  </si>
  <si>
    <t>Mėgėjų meno kolektyvai</t>
  </si>
  <si>
    <t xml:space="preserve">Studijos, būreliai, klubai </t>
  </si>
  <si>
    <t>Studijos būreliai, klubai</t>
  </si>
  <si>
    <t>Iš viso                                kolektyvų (1+5)</t>
  </si>
  <si>
    <t>Iš viso                                kolektyvų dalyvių (2+6)</t>
  </si>
  <si>
    <t>Iš jų vaikų ir jaunimo meno kolektyvų dalyviai</t>
  </si>
  <si>
    <t xml:space="preserve">Iš jų vaikų ir jaunimo iki 19 m. amžiaus kolektyvai (3+7) </t>
  </si>
  <si>
    <t>Iš jų vaikų ir jaunimo iki 19 m. amžiaus kolektyvų dalyviai (4+8)</t>
  </si>
  <si>
    <t xml:space="preserve">Išvykose užsienyje (skaičiuojama 1 išvyka - 1 renginys) </t>
  </si>
  <si>
    <t xml:space="preserve">Dalyviai išvykose </t>
  </si>
  <si>
    <t xml:space="preserve">                                                                                                                                  1. PASTATAI (skaičius) </t>
  </si>
  <si>
    <t>2.  MATERIALINĖ BAZĖ (skaičius)</t>
  </si>
  <si>
    <t>3. DARBUOTOJAI</t>
  </si>
  <si>
    <t xml:space="preserve">                                                                                                                                  4. MĖGĖJŲ MENO KOLEKTYVAI (skaičius)</t>
  </si>
  <si>
    <t>5. VEIKLA (skaičius)</t>
  </si>
  <si>
    <t xml:space="preserve"> </t>
  </si>
  <si>
    <t xml:space="preserve">                                                                                                                                            (data)</t>
  </si>
  <si>
    <t xml:space="preserve">Kultūros įstaigoje </t>
  </si>
  <si>
    <t>Pastaba: rašomos apvalintos sumos (be kablelių)</t>
  </si>
  <si>
    <t xml:space="preserve">Šiuo metu statomi, rekonstruojami arba kapitaliai remontuojami pastatai </t>
  </si>
  <si>
    <t xml:space="preserve">                                                                                                                                </t>
  </si>
  <si>
    <t>Salės</t>
  </si>
  <si>
    <t xml:space="preserve">Vietų skaičius salėse </t>
  </si>
  <si>
    <t>kultūros centrų modernizavimo programos lėšomis</t>
  </si>
  <si>
    <t>šildomi pastatai</t>
  </si>
  <si>
    <t>renginių metu šildomi pastatai (patalpos)</t>
  </si>
  <si>
    <t>nešildomi pastatai (patalpos)</t>
  </si>
  <si>
    <t>iš jų kultūros ir meno</t>
  </si>
  <si>
    <t>visi darbuotojai</t>
  </si>
  <si>
    <t xml:space="preserve"> kiti</t>
  </si>
  <si>
    <t>visi etatai</t>
  </si>
  <si>
    <t>kitos</t>
  </si>
  <si>
    <t>Iš jų vaikų ir jaunimo studijų, būrelių, klubų dalyviai</t>
  </si>
  <si>
    <t xml:space="preserve">Išvykose Lietuvoje (skaičiuojama 1 išvyka - 1 renginys) </t>
  </si>
  <si>
    <t>Meno kolektyvų, studijų, būrelių, klubų ir kt. lankytojai</t>
  </si>
  <si>
    <t>Iš jų rajoninės ir miesto šventės</t>
  </si>
  <si>
    <t xml:space="preserve">Iš jų dainų švenčių tęstinumą užtikrinantys renginiai </t>
  </si>
  <si>
    <t>Iš jų rajoninių ir miesto švenčių</t>
  </si>
  <si>
    <t>Iš jų etnokultūrinių renginių</t>
  </si>
  <si>
    <t>Iš jų dainų švenčių tęstinumą užtikrinačių renginių</t>
  </si>
  <si>
    <t xml:space="preserve">                                                                                                                                                1.6.  LĖŠOS</t>
  </si>
  <si>
    <t>6. LĖŠOS</t>
  </si>
  <si>
    <t>darbo užmokesčiui (neatskaičiavus mokesčių)</t>
  </si>
  <si>
    <t xml:space="preserve">veiklai </t>
  </si>
  <si>
    <t xml:space="preserve">infrastruktūrai išlaikyti </t>
  </si>
  <si>
    <t xml:space="preserve">pajamos už teikiamas paslaugas </t>
  </si>
  <si>
    <t>lėšos, gautos projektams įgyvendinti</t>
  </si>
  <si>
    <t>lėšos iš privačių rėmėjų</t>
  </si>
  <si>
    <t>iš viso gautos lėšos (7+8+9)</t>
  </si>
  <si>
    <t>ilgalaikiam materialiajam turtui įsigyti</t>
  </si>
  <si>
    <t>(įstaigos pavadinimas, teisinė forma)</t>
  </si>
  <si>
    <r>
      <t>SUDERINTA:</t>
    </r>
    <r>
      <rPr>
        <sz val="10"/>
        <color indexed="8"/>
        <rFont val="Times New Roman"/>
        <family val="1"/>
      </rPr>
      <t xml:space="preserve">         </t>
    </r>
  </si>
  <si>
    <t xml:space="preserve">_________________________________________________________________________________________________________________________   </t>
  </si>
  <si>
    <t xml:space="preserve">Titulinis </t>
  </si>
  <si>
    <t>(savivaldybė)</t>
  </si>
  <si>
    <t>Kultūros ir meno darbuotojų kvalifikacija</t>
  </si>
  <si>
    <t>tobulino kvalifikaciją</t>
  </si>
  <si>
    <t>Visi renginiai  5+13+27</t>
  </si>
  <si>
    <t>Iš jų tarptautiniai konkursai, festivaliai</t>
  </si>
  <si>
    <t>Iš jų respublikiniai konkursai, festivaliai</t>
  </si>
  <si>
    <t>Iš jų regioniniai konkursai, festivaliai</t>
  </si>
  <si>
    <t>Iš jų rajoniniai konkursai, festivaliai</t>
  </si>
  <si>
    <t xml:space="preserve">Visi lankytojai ir dalyviai 2+6+14+29 </t>
  </si>
  <si>
    <t>Visi renginiai 15+17+19+21+23+25</t>
  </si>
  <si>
    <t>Visi lankytojai ir dalyviai  16+18+20+22+24+26+28</t>
  </si>
  <si>
    <t>Specializuo-tos parodų salės</t>
  </si>
  <si>
    <t>atestuoti  ir suteiktos klasės (iš viso)</t>
  </si>
  <si>
    <t>Forma patvirtinta Lietuvos Respublikos kultūros ministro 2013 m. sausio 16 d. įsakymu Nr. ĮV-25</t>
  </si>
  <si>
    <t>Iš jų tarptautinių konkursų, festivalių</t>
  </si>
  <si>
    <t xml:space="preserve">Iš jų respublikinių konkursų, festivalių </t>
  </si>
  <si>
    <t xml:space="preserve">Iš jų regioninių konkursų, festivalių </t>
  </si>
  <si>
    <t xml:space="preserve">Iš jų rajoninių konkursų, festivalių </t>
  </si>
  <si>
    <t xml:space="preserve">Studijų, būrelių, klubų dalyviai </t>
  </si>
  <si>
    <t>Veikianti kino filmų demonstra-vimo įranga</t>
  </si>
  <si>
    <r>
      <t xml:space="preserve">                                                                      </t>
    </r>
    <r>
      <rPr>
        <b/>
        <sz val="12"/>
        <color indexed="8"/>
        <rFont val="Times New Roman"/>
        <family val="1"/>
      </rPr>
      <t>2015 M. KULTŪROS CENTRŲ IR JŲ FILIALŲ, SKYRIŲ, PADALINIŲ METINĖS VEIKLOS ATASKAITA</t>
    </r>
  </si>
  <si>
    <t xml:space="preserve">Pateikiama iki vasario 1 d.  savininko  teises ir pareigas įgyvendinančiai institucijai arba steigėjui            </t>
  </si>
  <si>
    <t>atestuoti  ir suteiktos klasės (2015 m.)</t>
  </si>
  <si>
    <t>Aukštasis neuniversitetinis</t>
  </si>
  <si>
    <t>Savininko teises ir pareigas įgyvendinančios institucijos (steigėjo) skirtos lėšos (eurais)</t>
  </si>
  <si>
    <t>Gautos lėšos (eurais)</t>
  </si>
  <si>
    <t>2016 m. ..............................................d.    Nr............</t>
  </si>
  <si>
    <t xml:space="preserve">Mėgėjų meno kolektyvai </t>
  </si>
  <si>
    <t>Mėgėjų meno kolektyvų dalyviai</t>
  </si>
  <si>
    <t>Iš jų vaikų ir jaunimo studijos, būreliai, klubai</t>
  </si>
  <si>
    <t xml:space="preserve">(Savivaldybės administracijos padalinio, kuruojančio kultūrą, vadovo vardas, pavardė, tel., el.paštas)                                                       (parašas)  </t>
  </si>
  <si>
    <t xml:space="preserve">                                          Adresas                                                                                     Tel., el.paštas                                                                                  intern.adresas</t>
  </si>
  <si>
    <t>Kultūros centro ir jo padalinių pavadinimai</t>
  </si>
  <si>
    <t>Kultūros centrui patvirtinta kategorija</t>
  </si>
  <si>
    <t>Kategorija</t>
  </si>
  <si>
    <t>Suteikimo metai</t>
  </si>
  <si>
    <t>kultūros centrų moderniza-vimo programos lėšomis</t>
  </si>
  <si>
    <t xml:space="preserve">  (Kultūros centro vadovo vardas,  pavardė, tel. ,el.paštas)                                                                                                                                (parašas)       </t>
  </si>
  <si>
    <t>Kauno rajono savivaldybė</t>
  </si>
  <si>
    <t>Kauno rajono Babtų kultūros centras, biudžetinė įstaiga</t>
  </si>
  <si>
    <t>Sodų g. 1, Babtai, Kauno rajonas</t>
  </si>
  <si>
    <r>
      <t xml:space="preserve">8-699-28407, </t>
    </r>
    <r>
      <rPr>
        <i/>
        <sz val="12"/>
        <color indexed="8"/>
        <rFont val="Times New Roman"/>
        <family val="1"/>
      </rPr>
      <t>babtukc@gmail.com</t>
    </r>
  </si>
  <si>
    <t>www.babtu.kc.krs.lt</t>
  </si>
  <si>
    <t>Kauno rajono Babtų kultūros centras</t>
  </si>
  <si>
    <t>Vandžiogalos laisvalaikio salė</t>
  </si>
  <si>
    <t>Babtų kultūros centras</t>
  </si>
  <si>
    <t xml:space="preserve">taip </t>
  </si>
  <si>
    <t>babtukc@gmail.com</t>
  </si>
  <si>
    <t>direktorė Eglė Patinskaitė - Žiuraitienė</t>
  </si>
  <si>
    <t xml:space="preserve">Kultūros centro laisvalaikio salės skaičius ....1.... 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</si>
</sst>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aip&quot;;&quot;Taip&quot;;&quot;Ne&quot;"/>
    <numFmt numFmtId="181" formatCode="&quot;Teisinga&quot;;&quot;Teisinga&quot;;&quot;Klaidinga&quot;"/>
    <numFmt numFmtId="182" formatCode="[$€-2]\ ###,000_);[Red]\([$€-2]\ ###,000\)"/>
  </numFmts>
  <fonts count="36"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0.5"/>
      <color indexed="10"/>
      <name val="Times New Roman"/>
      <family val="1"/>
    </font>
    <font>
      <sz val="10.5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medium"/>
      <top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16" borderId="4" applyNumberFormat="0" applyAlignment="0" applyProtection="0"/>
    <xf numFmtId="0" fontId="29" fillId="7" borderId="5" applyNumberFormat="0" applyAlignment="0" applyProtection="0"/>
    <xf numFmtId="0" fontId="3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34" fillId="0" borderId="7" applyNumberFormat="0" applyFill="0" applyAlignment="0" applyProtection="0"/>
    <xf numFmtId="0" fontId="30" fillId="0" borderId="8" applyNumberFormat="0" applyFill="0" applyAlignment="0" applyProtection="0"/>
    <xf numFmtId="0" fontId="23" fillId="23" borderId="9" applyNumberFormat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4" fillId="24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24" borderId="0" xfId="0" applyFont="1" applyFill="1" applyAlignment="1">
      <alignment/>
    </xf>
    <xf numFmtId="0" fontId="9" fillId="0" borderId="0" xfId="0" applyFont="1" applyAlignment="1">
      <alignment horizontal="left" indent="3"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3" fillId="0" borderId="0" xfId="0" applyFont="1" applyAlignment="1">
      <alignment horizontal="left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indent="15"/>
    </xf>
    <xf numFmtId="0" fontId="10" fillId="0" borderId="10" xfId="0" applyFont="1" applyBorder="1" applyAlignment="1">
      <alignment horizontal="center" vertical="top" wrapText="1"/>
    </xf>
    <xf numFmtId="0" fontId="7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1" fillId="24" borderId="13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Fill="1" applyBorder="1" applyAlignment="1">
      <alignment vertical="top" wrapText="1"/>
    </xf>
    <xf numFmtId="0" fontId="5" fillId="0" borderId="11" xfId="0" applyFont="1" applyFill="1" applyBorder="1" applyAlignment="1">
      <alignment/>
    </xf>
    <xf numFmtId="0" fontId="5" fillId="0" borderId="14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center" textRotation="180" wrapText="1"/>
    </xf>
    <xf numFmtId="0" fontId="18" fillId="0" borderId="10" xfId="0" applyFont="1" applyBorder="1" applyAlignment="1">
      <alignment horizontal="center" vertical="center" textRotation="180"/>
    </xf>
    <xf numFmtId="0" fontId="7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45" applyAlignment="1" applyProtection="1">
      <alignment/>
      <protection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textRotation="90" wrapText="1"/>
    </xf>
    <xf numFmtId="0" fontId="7" fillId="0" borderId="23" xfId="0" applyFont="1" applyFill="1" applyBorder="1" applyAlignment="1">
      <alignment horizontal="center" textRotation="90" wrapText="1"/>
    </xf>
    <xf numFmtId="0" fontId="7" fillId="0" borderId="11" xfId="0" applyFont="1" applyFill="1" applyBorder="1" applyAlignment="1">
      <alignment horizontal="center" textRotation="90" wrapText="1"/>
    </xf>
    <xf numFmtId="0" fontId="2" fillId="0" borderId="20" xfId="0" applyFont="1" applyFill="1" applyBorder="1" applyAlignment="1">
      <alignment textRotation="90" wrapText="1"/>
    </xf>
    <xf numFmtId="0" fontId="2" fillId="0" borderId="11" xfId="0" applyFont="1" applyFill="1" applyBorder="1" applyAlignment="1">
      <alignment textRotation="90" wrapText="1"/>
    </xf>
    <xf numFmtId="0" fontId="8" fillId="0" borderId="20" xfId="0" applyFont="1" applyFill="1" applyBorder="1" applyAlignment="1">
      <alignment textRotation="90" wrapText="1"/>
    </xf>
    <xf numFmtId="0" fontId="8" fillId="0" borderId="11" xfId="0" applyFont="1" applyFill="1" applyBorder="1" applyAlignment="1">
      <alignment textRotation="90" wrapText="1"/>
    </xf>
    <xf numFmtId="0" fontId="16" fillId="0" borderId="1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left" vertical="top" textRotation="90" wrapText="1"/>
    </xf>
    <xf numFmtId="0" fontId="8" fillId="0" borderId="11" xfId="0" applyFont="1" applyFill="1" applyBorder="1" applyAlignment="1">
      <alignment horizontal="left" vertical="top" textRotation="90" wrapText="1"/>
    </xf>
    <xf numFmtId="0" fontId="2" fillId="0" borderId="20" xfId="0" applyFont="1" applyFill="1" applyBorder="1" applyAlignment="1">
      <alignment horizontal="left" vertical="top" textRotation="90" wrapText="1"/>
    </xf>
    <xf numFmtId="0" fontId="2" fillId="0" borderId="11" xfId="0" applyFont="1" applyFill="1" applyBorder="1" applyAlignment="1">
      <alignment horizontal="left" vertical="top" textRotation="90" wrapText="1"/>
    </xf>
    <xf numFmtId="0" fontId="8" fillId="0" borderId="20" xfId="0" applyFont="1" applyFill="1" applyBorder="1" applyAlignment="1">
      <alignment vertical="top" textRotation="90" wrapText="1"/>
    </xf>
    <xf numFmtId="0" fontId="8" fillId="0" borderId="11" xfId="0" applyFont="1" applyFill="1" applyBorder="1" applyAlignment="1">
      <alignment vertical="top" textRotation="90" wrapText="1"/>
    </xf>
    <xf numFmtId="0" fontId="6" fillId="0" borderId="20" xfId="0" applyFont="1" applyFill="1" applyBorder="1" applyAlignment="1">
      <alignment horizontal="left" textRotation="90" wrapText="1"/>
    </xf>
    <xf numFmtId="0" fontId="6" fillId="0" borderId="23" xfId="0" applyFont="1" applyFill="1" applyBorder="1" applyAlignment="1">
      <alignment horizontal="left" textRotation="90" wrapText="1"/>
    </xf>
    <xf numFmtId="0" fontId="6" fillId="0" borderId="11" xfId="0" applyFont="1" applyFill="1" applyBorder="1" applyAlignment="1">
      <alignment horizontal="left" textRotation="90" wrapText="1"/>
    </xf>
    <xf numFmtId="0" fontId="6" fillId="0" borderId="20" xfId="0" applyFont="1" applyFill="1" applyBorder="1" applyAlignment="1">
      <alignment horizontal="center" textRotation="90" wrapText="1"/>
    </xf>
    <xf numFmtId="0" fontId="6" fillId="0" borderId="23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textRotation="90" wrapText="1"/>
    </xf>
    <xf numFmtId="0" fontId="5" fillId="0" borderId="20" xfId="0" applyFont="1" applyFill="1" applyBorder="1" applyAlignment="1">
      <alignment horizontal="left" textRotation="90" wrapText="1"/>
    </xf>
    <xf numFmtId="0" fontId="5" fillId="0" borderId="23" xfId="0" applyFont="1" applyFill="1" applyBorder="1" applyAlignment="1">
      <alignment horizontal="left" textRotation="90" wrapText="1"/>
    </xf>
    <xf numFmtId="0" fontId="5" fillId="0" borderId="11" xfId="0" applyFont="1" applyFill="1" applyBorder="1" applyAlignment="1">
      <alignment horizontal="left" textRotation="90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2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Followed Hyperlink" xfId="43"/>
    <cellStyle name="Geras" xfId="44"/>
    <cellStyle name="Hyperlink" xfId="45"/>
    <cellStyle name="Įspėjimo tekstas" xfId="46"/>
    <cellStyle name="Išvestis" xfId="47"/>
    <cellStyle name="Įvestis" xfId="48"/>
    <cellStyle name="Neutralus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28575</xdr:rowOff>
    </xdr:from>
    <xdr:to>
      <xdr:col>15</xdr:col>
      <xdr:colOff>342900</xdr:colOff>
      <xdr:row>24</xdr:row>
      <xdr:rowOff>38100</xdr:rowOff>
    </xdr:to>
    <xdr:sp>
      <xdr:nvSpPr>
        <xdr:cNvPr id="1" name="Line 1"/>
        <xdr:cNvSpPr>
          <a:spLocks/>
        </xdr:cNvSpPr>
      </xdr:nvSpPr>
      <xdr:spPr>
        <a:xfrm flipV="1">
          <a:off x="0" y="4800600"/>
          <a:ext cx="1062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btu.kc.krs.l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babtukc@gmail.com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1">
      <selection activeCell="A30" sqref="A30"/>
    </sheetView>
  </sheetViews>
  <sheetFormatPr defaultColWidth="9.140625" defaultRowHeight="15"/>
  <cols>
    <col min="3" max="3" width="17.8515625" style="0" customWidth="1"/>
    <col min="5" max="5" width="13.00390625" style="0" customWidth="1"/>
    <col min="11" max="11" width="9.421875" style="0" customWidth="1"/>
    <col min="15" max="15" width="13.421875" style="0" customWidth="1"/>
    <col min="16" max="16" width="8.421875" style="0" customWidth="1"/>
  </cols>
  <sheetData>
    <row r="1" spans="1:15" ht="15" customHeight="1">
      <c r="A1" s="69" t="s">
        <v>106</v>
      </c>
      <c r="J1" s="104" t="s">
        <v>120</v>
      </c>
      <c r="K1" s="105"/>
      <c r="L1" s="105"/>
      <c r="M1" s="105"/>
      <c r="N1" s="105"/>
      <c r="O1" s="105"/>
    </row>
    <row r="2" spans="1:15" ht="15" customHeight="1">
      <c r="A2" s="1" t="s">
        <v>68</v>
      </c>
      <c r="J2" s="105"/>
      <c r="K2" s="105"/>
      <c r="L2" s="105"/>
      <c r="M2" s="105"/>
      <c r="N2" s="105"/>
      <c r="O2" s="105"/>
    </row>
    <row r="3" spans="1:15" ht="15.75">
      <c r="A3" s="1"/>
      <c r="K3" s="57"/>
      <c r="L3" s="57"/>
      <c r="M3" s="57"/>
      <c r="N3" s="57"/>
      <c r="O3" s="57"/>
    </row>
    <row r="4" spans="1:15" ht="15.75">
      <c r="A4" s="1"/>
      <c r="K4" s="57"/>
      <c r="L4" s="57"/>
      <c r="M4" s="57"/>
      <c r="N4" s="57"/>
      <c r="O4" s="57"/>
    </row>
    <row r="5" spans="1:15" ht="15.75">
      <c r="A5" s="1"/>
      <c r="C5" s="93" t="s">
        <v>145</v>
      </c>
      <c r="K5" s="57"/>
      <c r="L5" s="57"/>
      <c r="M5" s="57"/>
      <c r="N5" s="57"/>
      <c r="O5" s="57"/>
    </row>
    <row r="6" spans="1:15" ht="15.75">
      <c r="A6" s="1"/>
      <c r="C6" s="67" t="s">
        <v>107</v>
      </c>
      <c r="K6" s="57"/>
      <c r="L6" s="57"/>
      <c r="M6" s="57"/>
      <c r="N6" s="57"/>
      <c r="O6" s="57"/>
    </row>
    <row r="7" spans="1:15" ht="15.75">
      <c r="A7" s="1"/>
      <c r="C7" s="93" t="s">
        <v>146</v>
      </c>
      <c r="K7" s="57"/>
      <c r="L7" s="57"/>
      <c r="M7" s="57"/>
      <c r="N7" s="57"/>
      <c r="O7" s="57"/>
    </row>
    <row r="8" spans="1:3" ht="15">
      <c r="A8" s="25"/>
      <c r="C8" s="67" t="s">
        <v>103</v>
      </c>
    </row>
    <row r="9" spans="1:11" ht="15.75">
      <c r="A9" s="43"/>
      <c r="B9" s="44"/>
      <c r="C9" s="67"/>
      <c r="D9" s="44"/>
      <c r="E9" s="43"/>
      <c r="F9" s="43"/>
      <c r="G9" s="43"/>
      <c r="H9" s="43"/>
      <c r="I9" s="43"/>
      <c r="J9" s="43"/>
      <c r="K9" s="43"/>
    </row>
    <row r="10" spans="1:15" ht="15.75">
      <c r="A10" s="44"/>
      <c r="B10" s="43"/>
      <c r="C10" s="43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11" ht="15.75">
      <c r="A11" s="44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ht="15.75">
      <c r="A12" s="58" t="s">
        <v>127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1" ht="15.75">
      <c r="A13" s="59"/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1" ht="15.75">
      <c r="A14" s="44"/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5.75">
      <c r="A15" s="44"/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15.75">
      <c r="A16" s="43" t="s">
        <v>73</v>
      </c>
      <c r="B16" s="43"/>
      <c r="C16" s="43"/>
      <c r="D16" s="43"/>
      <c r="E16" s="43"/>
      <c r="F16" s="43"/>
      <c r="G16" s="65" t="s">
        <v>133</v>
      </c>
      <c r="H16" s="65"/>
      <c r="I16" s="65"/>
      <c r="J16" s="43"/>
      <c r="K16" s="43"/>
    </row>
    <row r="17" spans="1:11" ht="15.75">
      <c r="A17" s="43" t="s">
        <v>69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1" ht="15.7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</row>
    <row r="19" spans="1:11" ht="15.7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 ht="15.75">
      <c r="A20" s="60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ht="15.75">
      <c r="A21" s="86" t="s">
        <v>128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ht="15.75">
      <c r="A22" s="86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ht="15.7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16" ht="15.75">
      <c r="A24" s="43"/>
      <c r="B24" s="43" t="s">
        <v>147</v>
      </c>
      <c r="C24" s="43"/>
      <c r="D24" s="43"/>
      <c r="E24" s="43"/>
      <c r="F24" s="43" t="s">
        <v>148</v>
      </c>
      <c r="G24" s="43"/>
      <c r="H24" s="43"/>
      <c r="I24" s="43"/>
      <c r="J24" s="43"/>
      <c r="K24" s="94" t="s">
        <v>149</v>
      </c>
      <c r="P24" s="72"/>
    </row>
    <row r="25" spans="1:11" ht="16.5" customHeight="1">
      <c r="A25" s="86" t="s">
        <v>138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1:11" ht="15.7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15.7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</row>
    <row r="28" spans="1:16" ht="15.75" customHeight="1">
      <c r="A28" s="99" t="s">
        <v>156</v>
      </c>
      <c r="B28" s="100"/>
      <c r="C28" s="100"/>
      <c r="D28" s="100"/>
      <c r="E28" s="100"/>
      <c r="F28" s="108"/>
      <c r="G28" s="108"/>
      <c r="H28" s="108"/>
      <c r="I28" s="108"/>
      <c r="J28" s="108"/>
      <c r="K28" s="109"/>
      <c r="L28" s="102"/>
      <c r="M28" s="103"/>
      <c r="N28" s="103"/>
      <c r="O28" s="103"/>
      <c r="P28" s="103"/>
    </row>
    <row r="29" spans="1:16" ht="15.75" customHeight="1">
      <c r="A29" s="110"/>
      <c r="B29" s="111"/>
      <c r="C29" s="111"/>
      <c r="D29" s="111"/>
      <c r="E29" s="111"/>
      <c r="F29" s="112"/>
      <c r="G29" s="112"/>
      <c r="H29" s="112"/>
      <c r="I29" s="112"/>
      <c r="J29" s="112"/>
      <c r="K29" s="113"/>
      <c r="L29" s="103"/>
      <c r="M29" s="103"/>
      <c r="N29" s="103"/>
      <c r="O29" s="103"/>
      <c r="P29" s="103"/>
    </row>
    <row r="30" spans="1:15" ht="15.7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M30" s="101"/>
      <c r="N30" s="101"/>
      <c r="O30" s="101"/>
    </row>
    <row r="31" spans="1:11" ht="15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1:11" ht="15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1" ht="15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</row>
    <row r="34" spans="1:11" ht="15.75">
      <c r="A34" s="65"/>
      <c r="B34" s="65"/>
      <c r="C34" s="65"/>
      <c r="D34" s="65"/>
      <c r="E34" s="65"/>
      <c r="F34" s="43"/>
      <c r="G34" s="43"/>
      <c r="H34" s="43"/>
      <c r="I34" s="43"/>
      <c r="J34" s="43"/>
      <c r="K34" s="43"/>
    </row>
    <row r="35" spans="1:11" ht="15.7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</row>
    <row r="36" spans="1:11" ht="15.7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</row>
    <row r="37" spans="1:11" ht="15.7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</row>
    <row r="38" spans="1:11" ht="15.7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pans="1:11" ht="15.7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</row>
    <row r="40" spans="1:11" ht="15.7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</row>
    <row r="41" spans="1:11" ht="15.7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</row>
    <row r="42" spans="1:11" ht="15.7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</row>
  </sheetData>
  <sheetProtection/>
  <mergeCells count="5">
    <mergeCell ref="J1:O2"/>
    <mergeCell ref="D10:O10"/>
    <mergeCell ref="M30:O30"/>
    <mergeCell ref="L28:P29"/>
    <mergeCell ref="A28:K29"/>
  </mergeCells>
  <hyperlinks>
    <hyperlink ref="K24" r:id="rId1" display="www.babtu.kc.krs.lt"/>
  </hyperlinks>
  <printOptions/>
  <pageMargins left="0.7" right="0.7" top="0.75" bottom="0.75" header="0.3" footer="0.3"/>
  <pageSetup fitToHeight="0" fitToWidth="1" horizontalDpi="600" verticalDpi="600" orientation="landscape" paperSize="9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zoomScalePageLayoutView="0" workbookViewId="0" topLeftCell="A1">
      <selection activeCell="N7" sqref="N7"/>
    </sheetView>
  </sheetViews>
  <sheetFormatPr defaultColWidth="9.140625" defaultRowHeight="15"/>
  <cols>
    <col min="1" max="1" width="16.28125" style="0" customWidth="1"/>
    <col min="2" max="2" width="6.421875" style="0" customWidth="1"/>
    <col min="3" max="3" width="6.57421875" style="0" customWidth="1"/>
    <col min="4" max="4" width="12.421875" style="0" customWidth="1"/>
    <col min="5" max="5" width="11.7109375" style="0" customWidth="1"/>
    <col min="6" max="6" width="12.7109375" style="0" customWidth="1"/>
    <col min="7" max="7" width="14.8515625" style="0" customWidth="1"/>
    <col min="8" max="8" width="15.421875" style="0" customWidth="1"/>
    <col min="9" max="9" width="14.7109375" style="0" customWidth="1"/>
    <col min="10" max="10" width="14.140625" style="0" customWidth="1"/>
    <col min="11" max="11" width="15.7109375" style="0" customWidth="1"/>
    <col min="12" max="12" width="14.7109375" style="0" customWidth="1"/>
    <col min="13" max="13" width="15.00390625" style="0" customWidth="1"/>
    <col min="14" max="14" width="15.140625" style="0" customWidth="1"/>
  </cols>
  <sheetData>
    <row r="1" spans="1:14" ht="15.75">
      <c r="A1" s="7" t="s">
        <v>63</v>
      </c>
      <c r="B1" s="7"/>
      <c r="C1" s="7"/>
      <c r="D1" s="44"/>
      <c r="E1" s="44"/>
      <c r="F1" s="44"/>
      <c r="G1" s="62"/>
      <c r="H1" s="62"/>
      <c r="I1" s="62"/>
      <c r="J1" s="63"/>
      <c r="K1" s="63"/>
      <c r="L1" s="63"/>
      <c r="M1" s="63"/>
      <c r="N1" s="63"/>
    </row>
    <row r="2" spans="1:14" ht="55.5" customHeight="1">
      <c r="A2" s="114" t="s">
        <v>139</v>
      </c>
      <c r="B2" s="118" t="s">
        <v>140</v>
      </c>
      <c r="C2" s="119"/>
      <c r="D2" s="117" t="s">
        <v>0</v>
      </c>
      <c r="E2" s="117"/>
      <c r="F2" s="117"/>
      <c r="G2" s="117" t="s">
        <v>72</v>
      </c>
      <c r="H2" s="117"/>
      <c r="I2" s="117"/>
      <c r="J2" s="117" t="s">
        <v>1</v>
      </c>
      <c r="K2" s="117"/>
      <c r="L2" s="116" t="s">
        <v>47</v>
      </c>
      <c r="M2" s="116"/>
      <c r="N2" s="116"/>
    </row>
    <row r="3" spans="1:15" s="3" customFormat="1" ht="96" customHeight="1">
      <c r="A3" s="115"/>
      <c r="B3" s="90" t="s">
        <v>141</v>
      </c>
      <c r="C3" s="91" t="s">
        <v>142</v>
      </c>
      <c r="D3" s="74" t="s">
        <v>143</v>
      </c>
      <c r="E3" s="74" t="s">
        <v>2</v>
      </c>
      <c r="F3" s="74" t="s">
        <v>3</v>
      </c>
      <c r="G3" s="74" t="s">
        <v>76</v>
      </c>
      <c r="H3" s="74" t="s">
        <v>2</v>
      </c>
      <c r="I3" s="74" t="s">
        <v>3</v>
      </c>
      <c r="J3" s="74" t="s">
        <v>4</v>
      </c>
      <c r="K3" s="74" t="s">
        <v>5</v>
      </c>
      <c r="L3" s="74" t="s">
        <v>77</v>
      </c>
      <c r="M3" s="74" t="s">
        <v>78</v>
      </c>
      <c r="N3" s="74" t="s">
        <v>79</v>
      </c>
      <c r="O3" s="49"/>
    </row>
    <row r="4" spans="1:15" s="3" customFormat="1" ht="16.5" customHeight="1">
      <c r="A4" s="75"/>
      <c r="B4" s="75"/>
      <c r="C4" s="75"/>
      <c r="D4" s="74">
        <v>1</v>
      </c>
      <c r="E4" s="74">
        <v>2</v>
      </c>
      <c r="F4" s="74">
        <v>3</v>
      </c>
      <c r="G4" s="74">
        <v>4</v>
      </c>
      <c r="H4" s="74">
        <v>5</v>
      </c>
      <c r="I4" s="74">
        <v>6</v>
      </c>
      <c r="J4" s="74">
        <v>7</v>
      </c>
      <c r="K4" s="74">
        <v>8</v>
      </c>
      <c r="L4" s="74">
        <v>9</v>
      </c>
      <c r="M4" s="74">
        <v>10</v>
      </c>
      <c r="N4" s="74">
        <v>11</v>
      </c>
      <c r="O4" s="73"/>
    </row>
    <row r="5" spans="1:15" s="3" customFormat="1" ht="36.75" customHeight="1">
      <c r="A5" s="87" t="s">
        <v>150</v>
      </c>
      <c r="B5" s="87"/>
      <c r="C5" s="87"/>
      <c r="D5" s="76"/>
      <c r="E5" s="76"/>
      <c r="F5" s="76"/>
      <c r="G5" s="76"/>
      <c r="H5" s="76"/>
      <c r="I5" s="76"/>
      <c r="J5" s="76">
        <v>1</v>
      </c>
      <c r="K5" s="76"/>
      <c r="L5" s="76">
        <v>1</v>
      </c>
      <c r="M5" s="76"/>
      <c r="N5" s="76"/>
      <c r="O5" s="49"/>
    </row>
    <row r="6" spans="1:15" s="3" customFormat="1" ht="59.25" customHeight="1">
      <c r="A6" s="87" t="s">
        <v>151</v>
      </c>
      <c r="B6" s="87"/>
      <c r="C6" s="87"/>
      <c r="D6" s="76"/>
      <c r="E6" s="76">
        <v>1</v>
      </c>
      <c r="F6" s="76"/>
      <c r="G6" s="76"/>
      <c r="H6" s="76"/>
      <c r="I6" s="76"/>
      <c r="J6" s="76"/>
      <c r="K6" s="76"/>
      <c r="L6" s="76">
        <v>1</v>
      </c>
      <c r="M6" s="76"/>
      <c r="N6" s="76"/>
      <c r="O6" s="49"/>
    </row>
    <row r="7" spans="1:15" s="3" customFormat="1" ht="41.25" customHeight="1">
      <c r="A7" s="11" t="s">
        <v>6</v>
      </c>
      <c r="B7" s="11"/>
      <c r="C7" s="11"/>
      <c r="D7" s="76"/>
      <c r="E7" s="11">
        <v>1</v>
      </c>
      <c r="F7" s="76"/>
      <c r="G7" s="76"/>
      <c r="H7" s="76"/>
      <c r="I7" s="76"/>
      <c r="J7" s="11">
        <v>1</v>
      </c>
      <c r="K7" s="76"/>
      <c r="L7" s="11">
        <v>2</v>
      </c>
      <c r="M7" s="76"/>
      <c r="N7" s="76"/>
      <c r="O7" s="49"/>
    </row>
    <row r="8" spans="1:15" ht="15.75">
      <c r="A8" s="64"/>
      <c r="B8" s="64"/>
      <c r="C8" s="64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49"/>
    </row>
    <row r="9" spans="1:15" ht="15.75">
      <c r="A9" s="64"/>
      <c r="B9" s="64"/>
      <c r="C9" s="64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49"/>
    </row>
  </sheetData>
  <sheetProtection/>
  <mergeCells count="6">
    <mergeCell ref="A2:A3"/>
    <mergeCell ref="L2:N2"/>
    <mergeCell ref="J2:K2"/>
    <mergeCell ref="G2:I2"/>
    <mergeCell ref="D2:F2"/>
    <mergeCell ref="B2:C2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PageLayoutView="0" workbookViewId="0" topLeftCell="A1">
      <selection activeCell="N7" sqref="N7"/>
    </sheetView>
  </sheetViews>
  <sheetFormatPr defaultColWidth="9.140625" defaultRowHeight="15"/>
  <cols>
    <col min="1" max="1" width="16.00390625" style="0" customWidth="1"/>
    <col min="5" max="5" width="11.57421875" style="0" customWidth="1"/>
    <col min="7" max="7" width="12.140625" style="0" customWidth="1"/>
    <col min="8" max="8" width="12.28125" style="0" customWidth="1"/>
    <col min="11" max="11" width="11.57421875" style="0" customWidth="1"/>
    <col min="14" max="14" width="11.00390625" style="0" customWidth="1"/>
  </cols>
  <sheetData>
    <row r="1" spans="1:15" ht="15.75">
      <c r="A1" s="6"/>
      <c r="B1" s="45"/>
      <c r="C1" s="45"/>
      <c r="D1" s="46" t="s">
        <v>64</v>
      </c>
      <c r="E1" s="45"/>
      <c r="F1" s="43"/>
      <c r="G1" s="6"/>
      <c r="H1" s="6"/>
      <c r="I1" s="6"/>
      <c r="J1" s="6"/>
      <c r="K1" s="6"/>
      <c r="L1" s="6"/>
      <c r="M1" s="6"/>
      <c r="N1" s="6"/>
      <c r="O1" s="6"/>
    </row>
    <row r="2" spans="1:15" s="4" customFormat="1" ht="88.5" customHeight="1">
      <c r="A2" s="122"/>
      <c r="B2" s="120" t="s">
        <v>74</v>
      </c>
      <c r="C2" s="120" t="s">
        <v>75</v>
      </c>
      <c r="D2" s="120" t="s">
        <v>7</v>
      </c>
      <c r="E2" s="120" t="s">
        <v>118</v>
      </c>
      <c r="F2" s="120" t="s">
        <v>8</v>
      </c>
      <c r="G2" s="120" t="s">
        <v>126</v>
      </c>
      <c r="H2" s="120" t="s">
        <v>41</v>
      </c>
      <c r="I2" s="120" t="s">
        <v>40</v>
      </c>
      <c r="J2" s="122" t="s">
        <v>9</v>
      </c>
      <c r="K2" s="122"/>
      <c r="L2" s="122"/>
      <c r="M2" s="122" t="s">
        <v>10</v>
      </c>
      <c r="N2" s="122"/>
      <c r="O2" s="122"/>
    </row>
    <row r="3" spans="1:15" s="5" customFormat="1" ht="26.25" customHeight="1">
      <c r="A3" s="122"/>
      <c r="B3" s="121"/>
      <c r="C3" s="121"/>
      <c r="D3" s="121"/>
      <c r="E3" s="121"/>
      <c r="F3" s="121"/>
      <c r="G3" s="121"/>
      <c r="H3" s="121"/>
      <c r="I3" s="121"/>
      <c r="J3" s="8" t="s">
        <v>4</v>
      </c>
      <c r="K3" s="8" t="s">
        <v>11</v>
      </c>
      <c r="L3" s="8" t="s">
        <v>12</v>
      </c>
      <c r="M3" s="8" t="s">
        <v>4</v>
      </c>
      <c r="N3" s="8" t="s">
        <v>11</v>
      </c>
      <c r="O3" s="8" t="s">
        <v>12</v>
      </c>
    </row>
    <row r="4" spans="1:15" s="5" customFormat="1" ht="16.5" customHeight="1">
      <c r="A4" s="8"/>
      <c r="B4" s="8">
        <v>1</v>
      </c>
      <c r="C4" s="8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</row>
    <row r="5" spans="1:15" ht="33.75" customHeight="1">
      <c r="A5" s="9" t="s">
        <v>152</v>
      </c>
      <c r="B5" s="9">
        <v>1</v>
      </c>
      <c r="C5" s="9">
        <v>200</v>
      </c>
      <c r="D5" s="9">
        <v>4</v>
      </c>
      <c r="E5" s="9"/>
      <c r="F5" s="10">
        <v>1</v>
      </c>
      <c r="G5" s="9"/>
      <c r="H5" s="9">
        <v>1</v>
      </c>
      <c r="I5" s="9" t="s">
        <v>153</v>
      </c>
      <c r="J5" s="9">
        <v>31</v>
      </c>
      <c r="K5" s="9">
        <v>1</v>
      </c>
      <c r="L5" s="9">
        <v>1</v>
      </c>
      <c r="M5" s="9">
        <v>10</v>
      </c>
      <c r="N5" s="9"/>
      <c r="O5" s="9">
        <v>16</v>
      </c>
    </row>
    <row r="6" spans="1:15" ht="60.75" customHeight="1">
      <c r="A6" s="79" t="s">
        <v>151</v>
      </c>
      <c r="B6" s="77">
        <v>1</v>
      </c>
      <c r="C6" s="9">
        <v>250</v>
      </c>
      <c r="D6" s="9">
        <v>3</v>
      </c>
      <c r="E6" s="9"/>
      <c r="F6" s="9">
        <v>1</v>
      </c>
      <c r="G6" s="9"/>
      <c r="H6" s="9">
        <v>1</v>
      </c>
      <c r="I6" s="9" t="s">
        <v>153</v>
      </c>
      <c r="J6" s="9">
        <v>3</v>
      </c>
      <c r="K6" s="9"/>
      <c r="L6" s="9">
        <v>1</v>
      </c>
      <c r="M6" s="9">
        <v>22</v>
      </c>
      <c r="N6" s="9"/>
      <c r="O6" s="9">
        <v>22</v>
      </c>
    </row>
    <row r="7" spans="1:15" ht="28.5" customHeight="1">
      <c r="A7" s="78" t="s">
        <v>6</v>
      </c>
      <c r="B7" s="11">
        <v>2</v>
      </c>
      <c r="C7" s="11">
        <v>450</v>
      </c>
      <c r="D7" s="11">
        <v>7</v>
      </c>
      <c r="E7" s="9"/>
      <c r="F7" s="11">
        <v>2</v>
      </c>
      <c r="G7" s="9"/>
      <c r="H7" s="11">
        <v>2</v>
      </c>
      <c r="I7" s="9"/>
      <c r="J7" s="11">
        <v>34</v>
      </c>
      <c r="K7" s="11">
        <v>1</v>
      </c>
      <c r="L7" s="11">
        <v>2</v>
      </c>
      <c r="M7" s="11">
        <v>32</v>
      </c>
      <c r="N7" s="11"/>
      <c r="O7" s="11">
        <v>38</v>
      </c>
    </row>
    <row r="8" spans="1:15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ht="15">
      <c r="A9" s="1"/>
    </row>
    <row r="13" spans="7:8" ht="15.75">
      <c r="G13" s="123"/>
      <c r="H13" s="123"/>
    </row>
    <row r="14" spans="7:8" ht="15.75">
      <c r="G14" s="15"/>
      <c r="H14" s="15"/>
    </row>
  </sheetData>
  <sheetProtection/>
  <mergeCells count="12">
    <mergeCell ref="J2:L2"/>
    <mergeCell ref="M2:O2"/>
    <mergeCell ref="G13:H13"/>
    <mergeCell ref="B2:B3"/>
    <mergeCell ref="C2:C3"/>
    <mergeCell ref="H2:H3"/>
    <mergeCell ref="G2:G3"/>
    <mergeCell ref="F2:F3"/>
    <mergeCell ref="E2:E3"/>
    <mergeCell ref="D2:D3"/>
    <mergeCell ref="A2:A3"/>
    <mergeCell ref="I2:I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3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14.57421875" style="0" customWidth="1"/>
    <col min="2" max="2" width="12.00390625" style="0" customWidth="1"/>
    <col min="4" max="4" width="10.140625" style="0" customWidth="1"/>
    <col min="7" max="7" width="10.28125" style="0" customWidth="1"/>
    <col min="8" max="8" width="10.00390625" style="0" customWidth="1"/>
    <col min="9" max="9" width="11.140625" style="0" customWidth="1"/>
    <col min="10" max="10" width="9.8515625" style="0" customWidth="1"/>
    <col min="11" max="11" width="7.421875" style="0" customWidth="1"/>
    <col min="12" max="12" width="9.7109375" style="0" customWidth="1"/>
    <col min="13" max="13" width="7.28125" style="0" customWidth="1"/>
    <col min="14" max="14" width="11.140625" style="0" customWidth="1"/>
    <col min="15" max="15" width="7.421875" style="0" customWidth="1"/>
    <col min="16" max="16" width="10.421875" style="0" customWidth="1"/>
    <col min="17" max="17" width="7.7109375" style="0" customWidth="1"/>
    <col min="21" max="22" width="5.7109375" style="0" customWidth="1"/>
    <col min="23" max="23" width="4.8515625" style="0" customWidth="1"/>
    <col min="24" max="24" width="5.421875" style="0" customWidth="1"/>
    <col min="25" max="25" width="5.28125" style="0" customWidth="1"/>
    <col min="26" max="26" width="5.7109375" style="0" customWidth="1"/>
  </cols>
  <sheetData>
    <row r="2" spans="7:18" s="24" customFormat="1" ht="19.5" customHeight="1">
      <c r="G2" s="124" t="s">
        <v>65</v>
      </c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27" s="17" customFormat="1" ht="23.25" customHeight="1">
      <c r="A3" s="127"/>
      <c r="B3" s="128" t="s">
        <v>48</v>
      </c>
      <c r="C3" s="128"/>
      <c r="D3" s="128"/>
      <c r="E3" s="128" t="s">
        <v>49</v>
      </c>
      <c r="F3" s="128"/>
      <c r="G3" s="128"/>
      <c r="H3" s="126" t="s">
        <v>51</v>
      </c>
      <c r="I3" s="126" t="s">
        <v>50</v>
      </c>
      <c r="J3" s="125" t="s">
        <v>44</v>
      </c>
      <c r="K3" s="125"/>
      <c r="L3" s="125"/>
      <c r="M3" s="125"/>
      <c r="N3" s="125"/>
      <c r="O3" s="125"/>
      <c r="P3" s="125"/>
      <c r="Q3" s="125"/>
      <c r="R3" s="125"/>
      <c r="S3" s="129" t="s">
        <v>108</v>
      </c>
      <c r="T3" s="129"/>
      <c r="U3" s="129"/>
      <c r="V3" s="129"/>
      <c r="W3" s="129"/>
      <c r="X3" s="129"/>
      <c r="Y3" s="129"/>
      <c r="Z3" s="129"/>
      <c r="AA3" s="21"/>
    </row>
    <row r="4" spans="1:27" s="17" customFormat="1" ht="35.25" customHeight="1">
      <c r="A4" s="127"/>
      <c r="B4" s="126" t="s">
        <v>80</v>
      </c>
      <c r="C4" s="128" t="s">
        <v>82</v>
      </c>
      <c r="D4" s="126" t="s">
        <v>81</v>
      </c>
      <c r="E4" s="126" t="s">
        <v>80</v>
      </c>
      <c r="F4" s="128" t="s">
        <v>82</v>
      </c>
      <c r="G4" s="126" t="s">
        <v>83</v>
      </c>
      <c r="H4" s="126"/>
      <c r="I4" s="126"/>
      <c r="J4" s="125" t="s">
        <v>13</v>
      </c>
      <c r="K4" s="125"/>
      <c r="L4" s="130" t="s">
        <v>130</v>
      </c>
      <c r="M4" s="125"/>
      <c r="N4" s="125" t="s">
        <v>14</v>
      </c>
      <c r="O4" s="125"/>
      <c r="P4" s="125" t="s">
        <v>15</v>
      </c>
      <c r="Q4" s="125"/>
      <c r="R4" s="125" t="s">
        <v>42</v>
      </c>
      <c r="S4" s="129" t="s">
        <v>109</v>
      </c>
      <c r="T4" s="129" t="s">
        <v>16</v>
      </c>
      <c r="U4" s="131" t="s">
        <v>129</v>
      </c>
      <c r="V4" s="132"/>
      <c r="W4" s="133"/>
      <c r="X4" s="129" t="s">
        <v>119</v>
      </c>
      <c r="Y4" s="129"/>
      <c r="Z4" s="129"/>
      <c r="AA4" s="16"/>
    </row>
    <row r="5" spans="1:27" s="17" customFormat="1" ht="20.25" customHeight="1">
      <c r="A5" s="127"/>
      <c r="B5" s="126"/>
      <c r="C5" s="128"/>
      <c r="D5" s="126"/>
      <c r="E5" s="126"/>
      <c r="F5" s="128"/>
      <c r="G5" s="126"/>
      <c r="H5" s="126"/>
      <c r="I5" s="126"/>
      <c r="J5" s="125" t="s">
        <v>43</v>
      </c>
      <c r="K5" s="125" t="s">
        <v>84</v>
      </c>
      <c r="L5" s="125" t="s">
        <v>43</v>
      </c>
      <c r="M5" s="125" t="s">
        <v>84</v>
      </c>
      <c r="N5" s="125" t="s">
        <v>43</v>
      </c>
      <c r="O5" s="125" t="s">
        <v>84</v>
      </c>
      <c r="P5" s="125" t="s">
        <v>43</v>
      </c>
      <c r="Q5" s="125" t="s">
        <v>84</v>
      </c>
      <c r="R5" s="125"/>
      <c r="S5" s="129"/>
      <c r="T5" s="129"/>
      <c r="U5" s="134"/>
      <c r="V5" s="135"/>
      <c r="W5" s="136"/>
      <c r="X5" s="129"/>
      <c r="Y5" s="129"/>
      <c r="Z5" s="129"/>
      <c r="AA5" s="16"/>
    </row>
    <row r="6" spans="1:27" s="17" customFormat="1" ht="4.5" customHeight="1" hidden="1">
      <c r="A6" s="127"/>
      <c r="B6" s="126"/>
      <c r="C6" s="128"/>
      <c r="D6" s="126"/>
      <c r="E6" s="126"/>
      <c r="F6" s="128"/>
      <c r="G6" s="126"/>
      <c r="H6" s="126"/>
      <c r="I6" s="126"/>
      <c r="J6" s="125"/>
      <c r="K6" s="125"/>
      <c r="L6" s="125"/>
      <c r="M6" s="125"/>
      <c r="N6" s="125"/>
      <c r="O6" s="125"/>
      <c r="P6" s="125"/>
      <c r="Q6" s="125"/>
      <c r="R6" s="125"/>
      <c r="S6" s="129"/>
      <c r="T6" s="129"/>
      <c r="U6" s="70"/>
      <c r="V6" s="70"/>
      <c r="W6" s="70"/>
      <c r="X6" s="129"/>
      <c r="Y6" s="129"/>
      <c r="Z6" s="129"/>
      <c r="AA6" s="16"/>
    </row>
    <row r="7" spans="1:27" s="17" customFormat="1" ht="5.25" customHeight="1">
      <c r="A7" s="127"/>
      <c r="B7" s="126"/>
      <c r="C7" s="128"/>
      <c r="D7" s="126"/>
      <c r="E7" s="126"/>
      <c r="F7" s="128"/>
      <c r="G7" s="126"/>
      <c r="H7" s="126"/>
      <c r="I7" s="126"/>
      <c r="J7" s="125"/>
      <c r="K7" s="125"/>
      <c r="L7" s="125"/>
      <c r="M7" s="125"/>
      <c r="N7" s="125"/>
      <c r="O7" s="125"/>
      <c r="P7" s="125"/>
      <c r="Q7" s="125"/>
      <c r="R7" s="125"/>
      <c r="S7" s="129"/>
      <c r="T7" s="129"/>
      <c r="U7" s="125" t="s">
        <v>17</v>
      </c>
      <c r="V7" s="125" t="s">
        <v>18</v>
      </c>
      <c r="W7" s="125" t="s">
        <v>19</v>
      </c>
      <c r="X7" s="125" t="s">
        <v>17</v>
      </c>
      <c r="Y7" s="125" t="s">
        <v>18</v>
      </c>
      <c r="Z7" s="125" t="s">
        <v>19</v>
      </c>
      <c r="AA7" s="16"/>
    </row>
    <row r="8" spans="1:27" s="20" customFormat="1" ht="27.75" customHeight="1">
      <c r="A8" s="127"/>
      <c r="B8" s="126"/>
      <c r="C8" s="128"/>
      <c r="D8" s="126"/>
      <c r="E8" s="126"/>
      <c r="F8" s="128"/>
      <c r="G8" s="126"/>
      <c r="H8" s="126"/>
      <c r="I8" s="126"/>
      <c r="J8" s="125"/>
      <c r="K8" s="125"/>
      <c r="L8" s="125"/>
      <c r="M8" s="125"/>
      <c r="N8" s="125"/>
      <c r="O8" s="125"/>
      <c r="P8" s="125"/>
      <c r="Q8" s="125"/>
      <c r="R8" s="125"/>
      <c r="S8" s="129"/>
      <c r="T8" s="129"/>
      <c r="U8" s="125"/>
      <c r="V8" s="125"/>
      <c r="W8" s="125"/>
      <c r="X8" s="125"/>
      <c r="Y8" s="125"/>
      <c r="Z8" s="125"/>
      <c r="AA8" s="22"/>
    </row>
    <row r="9" spans="1:27" s="20" customFormat="1" ht="15">
      <c r="A9" s="13"/>
      <c r="B9" s="19">
        <v>1</v>
      </c>
      <c r="C9" s="18">
        <v>2</v>
      </c>
      <c r="D9" s="19">
        <v>3</v>
      </c>
      <c r="E9" s="19">
        <v>4</v>
      </c>
      <c r="F9" s="18">
        <v>5</v>
      </c>
      <c r="G9" s="19">
        <v>6</v>
      </c>
      <c r="H9" s="19">
        <v>7</v>
      </c>
      <c r="I9" s="19">
        <v>8</v>
      </c>
      <c r="J9" s="14">
        <v>9</v>
      </c>
      <c r="K9" s="14">
        <v>10</v>
      </c>
      <c r="L9" s="14">
        <v>11</v>
      </c>
      <c r="M9" s="14">
        <v>12</v>
      </c>
      <c r="N9" s="14">
        <v>13</v>
      </c>
      <c r="O9" s="14">
        <v>14</v>
      </c>
      <c r="P9" s="14">
        <v>15</v>
      </c>
      <c r="Q9" s="14">
        <v>16</v>
      </c>
      <c r="R9" s="14">
        <v>17</v>
      </c>
      <c r="S9" s="14">
        <v>18</v>
      </c>
      <c r="T9" s="14">
        <v>19</v>
      </c>
      <c r="U9" s="14">
        <v>20</v>
      </c>
      <c r="V9" s="14">
        <v>21</v>
      </c>
      <c r="W9" s="14">
        <v>22</v>
      </c>
      <c r="X9" s="14">
        <v>23</v>
      </c>
      <c r="Y9" s="14">
        <v>24</v>
      </c>
      <c r="Z9" s="14">
        <v>25</v>
      </c>
      <c r="AA9" s="22"/>
    </row>
    <row r="10" spans="1:27" s="20" customFormat="1" ht="31.5" customHeight="1">
      <c r="A10" s="9" t="s">
        <v>152</v>
      </c>
      <c r="B10" s="61">
        <v>8</v>
      </c>
      <c r="C10" s="23">
        <v>1</v>
      </c>
      <c r="D10" s="23">
        <v>9</v>
      </c>
      <c r="E10" s="23">
        <v>6</v>
      </c>
      <c r="F10" s="23">
        <v>0.75</v>
      </c>
      <c r="G10" s="23">
        <v>6.75</v>
      </c>
      <c r="H10" s="23">
        <v>0</v>
      </c>
      <c r="I10" s="23">
        <v>1</v>
      </c>
      <c r="J10" s="13">
        <v>5</v>
      </c>
      <c r="K10" s="13">
        <v>2</v>
      </c>
      <c r="L10" s="13"/>
      <c r="M10" s="13"/>
      <c r="N10" s="13">
        <v>1</v>
      </c>
      <c r="O10" s="13"/>
      <c r="P10" s="13"/>
      <c r="Q10" s="13"/>
      <c r="R10" s="13"/>
      <c r="S10" s="13">
        <v>6</v>
      </c>
      <c r="T10" s="13"/>
      <c r="U10" s="13">
        <v>1</v>
      </c>
      <c r="V10" s="13">
        <v>1</v>
      </c>
      <c r="W10" s="13"/>
      <c r="X10" s="13">
        <v>4</v>
      </c>
      <c r="Y10" s="13">
        <v>1</v>
      </c>
      <c r="Z10" s="13">
        <v>1</v>
      </c>
      <c r="AA10" s="22"/>
    </row>
    <row r="11" spans="1:27" s="20" customFormat="1" ht="63" customHeight="1">
      <c r="A11" s="9" t="s">
        <v>151</v>
      </c>
      <c r="B11" s="80">
        <v>3</v>
      </c>
      <c r="C11" s="23">
        <v>2</v>
      </c>
      <c r="D11" s="23">
        <v>5</v>
      </c>
      <c r="E11" s="23">
        <v>2</v>
      </c>
      <c r="F11" s="23">
        <v>0.75</v>
      </c>
      <c r="G11" s="23">
        <v>2.75</v>
      </c>
      <c r="H11" s="23"/>
      <c r="I11" s="23"/>
      <c r="J11" s="13">
        <v>2</v>
      </c>
      <c r="K11" s="13"/>
      <c r="L11" s="13">
        <v>1</v>
      </c>
      <c r="M11" s="13"/>
      <c r="N11" s="13"/>
      <c r="O11" s="13"/>
      <c r="P11" s="13"/>
      <c r="Q11" s="13"/>
      <c r="R11" s="13"/>
      <c r="S11" s="13"/>
      <c r="T11" s="13"/>
      <c r="U11" s="13">
        <v>1</v>
      </c>
      <c r="V11" s="13"/>
      <c r="W11" s="13"/>
      <c r="X11" s="13"/>
      <c r="Y11" s="13"/>
      <c r="Z11" s="13"/>
      <c r="AA11" s="22"/>
    </row>
    <row r="12" spans="1:27" s="20" customFormat="1" ht="33.75" customHeight="1">
      <c r="A12" s="78" t="s">
        <v>6</v>
      </c>
      <c r="B12" s="95">
        <v>11</v>
      </c>
      <c r="C12" s="96">
        <v>3</v>
      </c>
      <c r="D12" s="96">
        <v>14</v>
      </c>
      <c r="E12" s="96">
        <v>8</v>
      </c>
      <c r="F12" s="96">
        <v>1.5</v>
      </c>
      <c r="G12" s="96">
        <v>9.5</v>
      </c>
      <c r="H12" s="96">
        <v>0</v>
      </c>
      <c r="I12" s="96">
        <v>1</v>
      </c>
      <c r="J12" s="97">
        <v>7</v>
      </c>
      <c r="K12" s="97">
        <v>2</v>
      </c>
      <c r="L12" s="97">
        <v>1</v>
      </c>
      <c r="M12" s="13"/>
      <c r="N12" s="97">
        <v>1</v>
      </c>
      <c r="O12" s="13"/>
      <c r="P12" s="13"/>
      <c r="Q12" s="13"/>
      <c r="R12" s="13"/>
      <c r="S12" s="97">
        <v>6</v>
      </c>
      <c r="T12" s="13"/>
      <c r="U12" s="97">
        <v>2</v>
      </c>
      <c r="V12" s="97">
        <v>1</v>
      </c>
      <c r="W12" s="13"/>
      <c r="X12" s="97">
        <v>4</v>
      </c>
      <c r="Y12" s="97">
        <v>1</v>
      </c>
      <c r="Z12" s="97">
        <v>1</v>
      </c>
      <c r="AA12" s="22"/>
    </row>
    <row r="13" spans="1:2" ht="15.75">
      <c r="A13" s="6"/>
      <c r="B13" s="6"/>
    </row>
  </sheetData>
  <sheetProtection/>
  <mergeCells count="37">
    <mergeCell ref="N4:O4"/>
    <mergeCell ref="X7:X8"/>
    <mergeCell ref="Y7:Y8"/>
    <mergeCell ref="U4:W5"/>
    <mergeCell ref="U7:U8"/>
    <mergeCell ref="V7:V8"/>
    <mergeCell ref="W7:W8"/>
    <mergeCell ref="T4:T8"/>
    <mergeCell ref="K5:K8"/>
    <mergeCell ref="S3:Z3"/>
    <mergeCell ref="S4:S8"/>
    <mergeCell ref="J4:K4"/>
    <mergeCell ref="L5:L8"/>
    <mergeCell ref="J5:J8"/>
    <mergeCell ref="X4:Z6"/>
    <mergeCell ref="M5:M8"/>
    <mergeCell ref="L4:M4"/>
    <mergeCell ref="Z7:Z8"/>
    <mergeCell ref="A3:A8"/>
    <mergeCell ref="B3:D3"/>
    <mergeCell ref="E3:G3"/>
    <mergeCell ref="B4:B8"/>
    <mergeCell ref="C4:C8"/>
    <mergeCell ref="F4:F8"/>
    <mergeCell ref="G4:G8"/>
    <mergeCell ref="D4:D8"/>
    <mergeCell ref="E4:E8"/>
    <mergeCell ref="G2:R2"/>
    <mergeCell ref="O5:O8"/>
    <mergeCell ref="P5:P8"/>
    <mergeCell ref="Q5:Q8"/>
    <mergeCell ref="R4:R8"/>
    <mergeCell ref="P4:Q4"/>
    <mergeCell ref="J3:R3"/>
    <mergeCell ref="N5:N8"/>
    <mergeCell ref="H3:H8"/>
    <mergeCell ref="I3:I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14.28125" style="6" customWidth="1"/>
    <col min="2" max="2" width="11.57421875" style="6" customWidth="1"/>
    <col min="3" max="3" width="10.7109375" style="6" customWidth="1"/>
    <col min="4" max="4" width="12.28125" style="6" customWidth="1"/>
    <col min="5" max="5" width="11.7109375" style="6" customWidth="1"/>
    <col min="6" max="6" width="12.28125" style="6" customWidth="1"/>
    <col min="7" max="7" width="13.421875" style="6" customWidth="1"/>
    <col min="8" max="8" width="12.140625" style="6" customWidth="1"/>
    <col min="9" max="9" width="13.7109375" style="6" customWidth="1"/>
    <col min="10" max="10" width="11.57421875" style="6" customWidth="1"/>
    <col min="11" max="11" width="12.7109375" style="6" customWidth="1"/>
    <col min="12" max="12" width="12.8515625" style="6" customWidth="1"/>
    <col min="13" max="13" width="13.7109375" style="6" customWidth="1"/>
    <col min="14" max="16384" width="9.140625" style="6" customWidth="1"/>
  </cols>
  <sheetData>
    <row r="1" spans="1:10" ht="15.75">
      <c r="A1" s="48" t="s">
        <v>66</v>
      </c>
      <c r="B1" s="49"/>
      <c r="C1" s="49"/>
      <c r="D1" s="49"/>
      <c r="E1" s="50"/>
      <c r="F1" s="47"/>
      <c r="G1" s="47"/>
      <c r="H1" s="47"/>
      <c r="I1" s="47"/>
      <c r="J1" s="47"/>
    </row>
    <row r="2" spans="1:13" ht="32.25" customHeight="1">
      <c r="A2" s="122"/>
      <c r="B2" s="137" t="s">
        <v>53</v>
      </c>
      <c r="C2" s="138"/>
      <c r="D2" s="138"/>
      <c r="E2" s="139"/>
      <c r="F2" s="137" t="s">
        <v>55</v>
      </c>
      <c r="G2" s="138"/>
      <c r="H2" s="138"/>
      <c r="I2" s="139"/>
      <c r="J2" s="137" t="s">
        <v>6</v>
      </c>
      <c r="K2" s="138"/>
      <c r="L2" s="138"/>
      <c r="M2" s="139"/>
    </row>
    <row r="3" spans="1:13" ht="78" customHeight="1">
      <c r="A3" s="122"/>
      <c r="B3" s="8" t="s">
        <v>134</v>
      </c>
      <c r="C3" s="8" t="s">
        <v>135</v>
      </c>
      <c r="D3" s="8" t="s">
        <v>52</v>
      </c>
      <c r="E3" s="8" t="s">
        <v>58</v>
      </c>
      <c r="F3" s="8" t="s">
        <v>54</v>
      </c>
      <c r="G3" s="8" t="s">
        <v>125</v>
      </c>
      <c r="H3" s="8" t="s">
        <v>136</v>
      </c>
      <c r="I3" s="8" t="s">
        <v>85</v>
      </c>
      <c r="J3" s="8" t="s">
        <v>56</v>
      </c>
      <c r="K3" s="8" t="s">
        <v>57</v>
      </c>
      <c r="L3" s="8" t="s">
        <v>59</v>
      </c>
      <c r="M3" s="8" t="s">
        <v>60</v>
      </c>
    </row>
    <row r="4" spans="1:13" ht="22.5" customHeight="1">
      <c r="A4" s="8"/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</row>
    <row r="5" spans="1:13" ht="46.5" customHeight="1">
      <c r="A5" s="79" t="s">
        <v>152</v>
      </c>
      <c r="B5" s="8">
        <v>6</v>
      </c>
      <c r="C5" s="8">
        <v>97</v>
      </c>
      <c r="D5" s="8">
        <v>1</v>
      </c>
      <c r="E5" s="8">
        <v>12</v>
      </c>
      <c r="F5" s="8">
        <v>4</v>
      </c>
      <c r="G5" s="8">
        <v>48</v>
      </c>
      <c r="H5" s="8">
        <v>1</v>
      </c>
      <c r="I5" s="8">
        <v>12</v>
      </c>
      <c r="J5" s="8">
        <v>10</v>
      </c>
      <c r="K5" s="8">
        <v>145</v>
      </c>
      <c r="L5" s="8">
        <v>2</v>
      </c>
      <c r="M5" s="8">
        <v>24</v>
      </c>
    </row>
    <row r="6" spans="1:13" ht="66.75" customHeight="1">
      <c r="A6" s="79" t="s">
        <v>151</v>
      </c>
      <c r="B6" s="81">
        <v>4</v>
      </c>
      <c r="C6" s="8">
        <v>33</v>
      </c>
      <c r="D6" s="8">
        <v>1</v>
      </c>
      <c r="E6" s="8">
        <v>18</v>
      </c>
      <c r="F6" s="8">
        <v>1</v>
      </c>
      <c r="G6" s="8">
        <v>12</v>
      </c>
      <c r="H6" s="8"/>
      <c r="I6" s="8"/>
      <c r="J6" s="8">
        <v>5</v>
      </c>
      <c r="K6" s="8">
        <v>45</v>
      </c>
      <c r="L6" s="8">
        <v>1</v>
      </c>
      <c r="M6" s="8">
        <v>18</v>
      </c>
    </row>
    <row r="7" spans="1:13" ht="36" customHeight="1">
      <c r="A7" s="78" t="s">
        <v>6</v>
      </c>
      <c r="B7" s="98">
        <v>10</v>
      </c>
      <c r="C7" s="98">
        <f aca="true" t="shared" si="0" ref="C7:M7">SUM(C5+C6)</f>
        <v>130</v>
      </c>
      <c r="D7" s="98">
        <f t="shared" si="0"/>
        <v>2</v>
      </c>
      <c r="E7" s="98">
        <f t="shared" si="0"/>
        <v>30</v>
      </c>
      <c r="F7" s="98">
        <f t="shared" si="0"/>
        <v>5</v>
      </c>
      <c r="G7" s="98">
        <f t="shared" si="0"/>
        <v>60</v>
      </c>
      <c r="H7" s="98">
        <f t="shared" si="0"/>
        <v>1</v>
      </c>
      <c r="I7" s="98">
        <f t="shared" si="0"/>
        <v>12</v>
      </c>
      <c r="J7" s="98">
        <f t="shared" si="0"/>
        <v>15</v>
      </c>
      <c r="K7" s="98">
        <f t="shared" si="0"/>
        <v>190</v>
      </c>
      <c r="L7" s="98">
        <f t="shared" si="0"/>
        <v>3</v>
      </c>
      <c r="M7" s="98">
        <f t="shared" si="0"/>
        <v>42</v>
      </c>
    </row>
    <row r="8" ht="15.75">
      <c r="A8" s="7"/>
    </row>
    <row r="9" ht="15.75">
      <c r="A9" s="7"/>
    </row>
    <row r="10" ht="15.75">
      <c r="A10" s="7"/>
    </row>
    <row r="11" spans="2:11" ht="15.75">
      <c r="B11" s="26"/>
      <c r="K11" s="42"/>
    </row>
  </sheetData>
  <sheetProtection/>
  <mergeCells count="4">
    <mergeCell ref="F2:I2"/>
    <mergeCell ref="J2:M2"/>
    <mergeCell ref="A2:A3"/>
    <mergeCell ref="B2:E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0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16.00390625" style="37" customWidth="1"/>
    <col min="2" max="2" width="5.8515625" style="37" customWidth="1"/>
    <col min="3" max="3" width="6.140625" style="37" customWidth="1"/>
    <col min="4" max="4" width="8.7109375" style="37" customWidth="1"/>
    <col min="5" max="5" width="9.140625" style="37" customWidth="1"/>
    <col min="6" max="6" width="6.28125" style="37" customWidth="1"/>
    <col min="7" max="8" width="5.28125" style="37" customWidth="1"/>
    <col min="9" max="9" width="5.8515625" style="37" customWidth="1"/>
    <col min="10" max="10" width="6.140625" style="37" customWidth="1"/>
    <col min="11" max="12" width="4.8515625" style="37" customWidth="1"/>
    <col min="13" max="13" width="6.00390625" style="37" customWidth="1"/>
    <col min="14" max="15" width="6.28125" style="37" customWidth="1"/>
    <col min="16" max="16" width="5.140625" style="37" customWidth="1"/>
    <col min="17" max="17" width="4.7109375" style="37" customWidth="1"/>
    <col min="18" max="18" width="4.28125" style="37" customWidth="1"/>
    <col min="19" max="19" width="5.00390625" style="37" customWidth="1"/>
    <col min="20" max="20" width="3.8515625" style="37" customWidth="1"/>
    <col min="21" max="21" width="5.421875" style="37" customWidth="1"/>
    <col min="22" max="23" width="4.421875" style="37" customWidth="1"/>
    <col min="24" max="24" width="5.57421875" style="37" customWidth="1"/>
    <col min="25" max="25" width="4.28125" style="37" customWidth="1"/>
    <col min="26" max="26" width="4.7109375" style="37" customWidth="1"/>
    <col min="27" max="27" width="4.421875" style="37" customWidth="1"/>
    <col min="28" max="28" width="6.00390625" style="37" customWidth="1"/>
    <col min="29" max="29" width="7.57421875" style="37" customWidth="1"/>
    <col min="30" max="30" width="6.8515625" style="37" customWidth="1"/>
    <col min="31" max="32" width="5.140625" style="37" customWidth="1"/>
    <col min="33" max="33" width="5.7109375" style="37" customWidth="1"/>
    <col min="34" max="34" width="5.28125" style="37" customWidth="1"/>
    <col min="35" max="35" width="6.8515625" style="37" customWidth="1"/>
    <col min="36" max="39" width="6.140625" style="37" customWidth="1"/>
    <col min="40" max="40" width="7.7109375" style="37" customWidth="1"/>
    <col min="41" max="41" width="5.28125" style="37" customWidth="1"/>
    <col min="42" max="47" width="5.8515625" style="37" customWidth="1"/>
    <col min="48" max="48" width="5.57421875" style="37" customWidth="1"/>
    <col min="49" max="16384" width="9.140625" style="37" customWidth="1"/>
  </cols>
  <sheetData>
    <row r="1" spans="1:83" s="38" customFormat="1" ht="36" customHeight="1">
      <c r="A1" s="147" t="s">
        <v>67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</row>
    <row r="2" spans="1:48" s="38" customFormat="1" ht="30.75" customHeight="1">
      <c r="A2" s="154"/>
      <c r="B2" s="148" t="s">
        <v>46</v>
      </c>
      <c r="C2" s="149"/>
      <c r="D2" s="149"/>
      <c r="E2" s="149"/>
      <c r="F2" s="149"/>
      <c r="G2" s="150"/>
      <c r="H2" s="172" t="s">
        <v>21</v>
      </c>
      <c r="I2" s="173"/>
      <c r="J2" s="173"/>
      <c r="K2" s="173"/>
      <c r="L2" s="173"/>
      <c r="M2" s="173"/>
      <c r="N2" s="173"/>
      <c r="O2" s="174"/>
      <c r="P2" s="148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50"/>
      <c r="AE2" s="169" t="s">
        <v>110</v>
      </c>
      <c r="AF2" s="163" t="s">
        <v>22</v>
      </c>
      <c r="AG2" s="166" t="s">
        <v>88</v>
      </c>
      <c r="AH2" s="163" t="s">
        <v>23</v>
      </c>
      <c r="AI2" s="163" t="s">
        <v>89</v>
      </c>
      <c r="AJ2" s="140" t="s">
        <v>111</v>
      </c>
      <c r="AK2" s="140" t="s">
        <v>112</v>
      </c>
      <c r="AL2" s="166" t="s">
        <v>113</v>
      </c>
      <c r="AM2" s="166" t="s">
        <v>114</v>
      </c>
      <c r="AN2" s="169" t="s">
        <v>115</v>
      </c>
      <c r="AO2" s="163" t="s">
        <v>20</v>
      </c>
      <c r="AP2" s="166" t="s">
        <v>90</v>
      </c>
      <c r="AQ2" s="163" t="s">
        <v>91</v>
      </c>
      <c r="AR2" s="163" t="s">
        <v>92</v>
      </c>
      <c r="AS2" s="140" t="s">
        <v>121</v>
      </c>
      <c r="AT2" s="140" t="s">
        <v>122</v>
      </c>
      <c r="AU2" s="166" t="s">
        <v>123</v>
      </c>
      <c r="AV2" s="166" t="s">
        <v>124</v>
      </c>
    </row>
    <row r="3" spans="1:49" s="39" customFormat="1" ht="15" customHeight="1" hidden="1">
      <c r="A3" s="155"/>
      <c r="B3" s="151"/>
      <c r="C3" s="152"/>
      <c r="D3" s="152"/>
      <c r="E3" s="152"/>
      <c r="F3" s="152"/>
      <c r="G3" s="153"/>
      <c r="H3" s="175"/>
      <c r="I3" s="176"/>
      <c r="J3" s="176"/>
      <c r="K3" s="176"/>
      <c r="L3" s="176"/>
      <c r="M3" s="176"/>
      <c r="N3" s="176"/>
      <c r="O3" s="177"/>
      <c r="P3" s="151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3"/>
      <c r="AE3" s="170"/>
      <c r="AF3" s="164"/>
      <c r="AG3" s="167"/>
      <c r="AH3" s="164"/>
      <c r="AI3" s="164"/>
      <c r="AJ3" s="141"/>
      <c r="AK3" s="141"/>
      <c r="AL3" s="167"/>
      <c r="AM3" s="167"/>
      <c r="AN3" s="170"/>
      <c r="AO3" s="164"/>
      <c r="AP3" s="167"/>
      <c r="AQ3" s="164"/>
      <c r="AR3" s="164"/>
      <c r="AS3" s="141"/>
      <c r="AT3" s="141"/>
      <c r="AU3" s="167"/>
      <c r="AV3" s="167"/>
      <c r="AW3" s="71"/>
    </row>
    <row r="4" spans="1:83" s="38" customFormat="1" ht="48" customHeight="1">
      <c r="A4" s="155"/>
      <c r="B4" s="143" t="s">
        <v>70</v>
      </c>
      <c r="C4" s="157" t="s">
        <v>24</v>
      </c>
      <c r="D4" s="143" t="s">
        <v>86</v>
      </c>
      <c r="E4" s="143" t="s">
        <v>61</v>
      </c>
      <c r="F4" s="145" t="s">
        <v>25</v>
      </c>
      <c r="G4" s="161" t="s">
        <v>62</v>
      </c>
      <c r="H4" s="143" t="s">
        <v>26</v>
      </c>
      <c r="I4" s="143" t="s">
        <v>27</v>
      </c>
      <c r="J4" s="143" t="s">
        <v>28</v>
      </c>
      <c r="K4" s="143" t="s">
        <v>27</v>
      </c>
      <c r="L4" s="143" t="s">
        <v>29</v>
      </c>
      <c r="M4" s="143" t="s">
        <v>27</v>
      </c>
      <c r="N4" s="145" t="s">
        <v>30</v>
      </c>
      <c r="O4" s="145" t="s">
        <v>31</v>
      </c>
      <c r="P4" s="159" t="s">
        <v>32</v>
      </c>
      <c r="Q4" s="143" t="s">
        <v>27</v>
      </c>
      <c r="R4" s="143" t="s">
        <v>33</v>
      </c>
      <c r="S4" s="143" t="s">
        <v>34</v>
      </c>
      <c r="T4" s="143" t="s">
        <v>35</v>
      </c>
      <c r="U4" s="143" t="s">
        <v>24</v>
      </c>
      <c r="V4" s="143" t="s">
        <v>36</v>
      </c>
      <c r="W4" s="143" t="s">
        <v>27</v>
      </c>
      <c r="X4" s="143" t="s">
        <v>37</v>
      </c>
      <c r="Y4" s="143" t="s">
        <v>24</v>
      </c>
      <c r="Z4" s="143" t="s">
        <v>38</v>
      </c>
      <c r="AA4" s="143" t="s">
        <v>24</v>
      </c>
      <c r="AB4" s="145" t="s">
        <v>116</v>
      </c>
      <c r="AC4" s="143" t="s">
        <v>87</v>
      </c>
      <c r="AD4" s="145" t="s">
        <v>117</v>
      </c>
      <c r="AE4" s="170"/>
      <c r="AF4" s="164"/>
      <c r="AG4" s="167"/>
      <c r="AH4" s="164"/>
      <c r="AI4" s="164"/>
      <c r="AJ4" s="141"/>
      <c r="AK4" s="141"/>
      <c r="AL4" s="167"/>
      <c r="AM4" s="167"/>
      <c r="AN4" s="170"/>
      <c r="AO4" s="164"/>
      <c r="AP4" s="167"/>
      <c r="AQ4" s="164"/>
      <c r="AR4" s="164"/>
      <c r="AS4" s="141"/>
      <c r="AT4" s="141"/>
      <c r="AU4" s="167"/>
      <c r="AV4" s="16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</row>
    <row r="5" spans="1:83" s="38" customFormat="1" ht="105.75" customHeight="1">
      <c r="A5" s="156"/>
      <c r="B5" s="144"/>
      <c r="C5" s="158"/>
      <c r="D5" s="144"/>
      <c r="E5" s="144"/>
      <c r="F5" s="146"/>
      <c r="G5" s="162"/>
      <c r="H5" s="144"/>
      <c r="I5" s="144"/>
      <c r="J5" s="144"/>
      <c r="K5" s="144"/>
      <c r="L5" s="144"/>
      <c r="M5" s="144"/>
      <c r="N5" s="146"/>
      <c r="O5" s="146"/>
      <c r="P5" s="160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6"/>
      <c r="AC5" s="144"/>
      <c r="AD5" s="146"/>
      <c r="AE5" s="171"/>
      <c r="AF5" s="165"/>
      <c r="AG5" s="168"/>
      <c r="AH5" s="165"/>
      <c r="AI5" s="165"/>
      <c r="AJ5" s="142"/>
      <c r="AK5" s="142"/>
      <c r="AL5" s="168"/>
      <c r="AM5" s="168"/>
      <c r="AN5" s="171"/>
      <c r="AO5" s="165"/>
      <c r="AP5" s="168"/>
      <c r="AQ5" s="165"/>
      <c r="AR5" s="165"/>
      <c r="AS5" s="142"/>
      <c r="AT5" s="142"/>
      <c r="AU5" s="168"/>
      <c r="AV5" s="168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</row>
    <row r="6" spans="1:83" s="38" customFormat="1" ht="17.25" customHeight="1">
      <c r="A6" s="27"/>
      <c r="B6" s="28">
        <v>1</v>
      </c>
      <c r="C6" s="28">
        <v>2</v>
      </c>
      <c r="D6" s="28">
        <v>3</v>
      </c>
      <c r="E6" s="28">
        <v>4</v>
      </c>
      <c r="F6" s="29">
        <v>5</v>
      </c>
      <c r="G6" s="28">
        <v>6</v>
      </c>
      <c r="H6" s="28">
        <v>7</v>
      </c>
      <c r="I6" s="28">
        <v>8</v>
      </c>
      <c r="J6" s="28">
        <v>9</v>
      </c>
      <c r="K6" s="28">
        <v>10</v>
      </c>
      <c r="L6" s="28">
        <v>11</v>
      </c>
      <c r="M6" s="28">
        <v>12</v>
      </c>
      <c r="N6" s="28">
        <v>13</v>
      </c>
      <c r="O6" s="28">
        <v>14</v>
      </c>
      <c r="P6" s="29">
        <v>15</v>
      </c>
      <c r="Q6" s="29">
        <v>16</v>
      </c>
      <c r="R6" s="29">
        <v>17</v>
      </c>
      <c r="S6" s="29">
        <v>18</v>
      </c>
      <c r="T6" s="28">
        <v>19</v>
      </c>
      <c r="U6" s="28">
        <v>20</v>
      </c>
      <c r="V6" s="28">
        <v>21</v>
      </c>
      <c r="W6" s="28">
        <v>22</v>
      </c>
      <c r="X6" s="28">
        <v>23</v>
      </c>
      <c r="Y6" s="28">
        <v>24</v>
      </c>
      <c r="Z6" s="28">
        <v>25</v>
      </c>
      <c r="AA6" s="28">
        <v>26</v>
      </c>
      <c r="AB6" s="30">
        <v>27</v>
      </c>
      <c r="AC6" s="28">
        <v>28</v>
      </c>
      <c r="AD6" s="28">
        <v>29</v>
      </c>
      <c r="AE6" s="29">
        <v>30</v>
      </c>
      <c r="AF6" s="29">
        <v>31</v>
      </c>
      <c r="AG6" s="29">
        <v>32</v>
      </c>
      <c r="AH6" s="29">
        <v>33</v>
      </c>
      <c r="AI6" s="28">
        <v>34</v>
      </c>
      <c r="AJ6" s="28">
        <v>35</v>
      </c>
      <c r="AK6" s="28">
        <v>36</v>
      </c>
      <c r="AL6" s="28">
        <v>37</v>
      </c>
      <c r="AM6" s="28">
        <v>38</v>
      </c>
      <c r="AN6" s="29">
        <v>39</v>
      </c>
      <c r="AO6" s="29">
        <v>40</v>
      </c>
      <c r="AP6" s="29">
        <v>41</v>
      </c>
      <c r="AQ6" s="29">
        <v>42</v>
      </c>
      <c r="AR6" s="29">
        <v>43</v>
      </c>
      <c r="AS6" s="29">
        <v>44</v>
      </c>
      <c r="AT6" s="29">
        <v>45</v>
      </c>
      <c r="AU6" s="29">
        <v>46</v>
      </c>
      <c r="AV6" s="28">
        <v>47</v>
      </c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</row>
    <row r="7" spans="1:83" s="38" customFormat="1" ht="39.75" customHeight="1">
      <c r="A7" s="88" t="s">
        <v>152</v>
      </c>
      <c r="B7" s="31">
        <v>13</v>
      </c>
      <c r="C7" s="31">
        <v>970</v>
      </c>
      <c r="D7" s="31">
        <v>30</v>
      </c>
      <c r="E7" s="32">
        <v>1</v>
      </c>
      <c r="F7" s="32">
        <f>SUM(B7+D7+E7)</f>
        <v>44</v>
      </c>
      <c r="G7" s="30">
        <v>402</v>
      </c>
      <c r="H7" s="32">
        <v>5</v>
      </c>
      <c r="I7" s="32">
        <v>942</v>
      </c>
      <c r="J7" s="32">
        <v>1</v>
      </c>
      <c r="K7" s="32">
        <v>160</v>
      </c>
      <c r="L7" s="32">
        <v>1</v>
      </c>
      <c r="M7" s="32">
        <v>70</v>
      </c>
      <c r="N7" s="32">
        <f>SUM(H7+J7+L7)</f>
        <v>7</v>
      </c>
      <c r="O7" s="32">
        <f>SUM(I7+K7+M7)</f>
        <v>1172</v>
      </c>
      <c r="P7" s="32">
        <v>1</v>
      </c>
      <c r="Q7" s="30">
        <v>160</v>
      </c>
      <c r="R7" s="30"/>
      <c r="S7" s="30"/>
      <c r="T7" s="30">
        <v>5</v>
      </c>
      <c r="U7" s="30">
        <v>460</v>
      </c>
      <c r="V7" s="30">
        <v>1</v>
      </c>
      <c r="W7" s="32">
        <v>45</v>
      </c>
      <c r="X7" s="32">
        <v>5</v>
      </c>
      <c r="Y7" s="32">
        <v>420</v>
      </c>
      <c r="Z7" s="32">
        <v>2</v>
      </c>
      <c r="AA7" s="32">
        <v>135</v>
      </c>
      <c r="AB7" s="32">
        <f>SUM(P7+R7+T7+V7+X7+Z7)</f>
        <v>14</v>
      </c>
      <c r="AC7" s="32">
        <v>8824</v>
      </c>
      <c r="AD7" s="32">
        <f>SUM(Q7+S7+U7+W7+Y7+AA7+AC7)</f>
        <v>10044</v>
      </c>
      <c r="AE7" s="32">
        <f>SUM(F7+N7+AB7)</f>
        <v>65</v>
      </c>
      <c r="AF7" s="32">
        <v>8</v>
      </c>
      <c r="AG7" s="32">
        <v>11</v>
      </c>
      <c r="AH7" s="30">
        <v>6</v>
      </c>
      <c r="AI7" s="30">
        <v>3</v>
      </c>
      <c r="AJ7" s="30">
        <v>1</v>
      </c>
      <c r="AK7" s="30">
        <v>2</v>
      </c>
      <c r="AL7" s="30"/>
      <c r="AM7" s="30"/>
      <c r="AN7" s="30">
        <f>SUM(C7+G7+O7+AD7)</f>
        <v>12588</v>
      </c>
      <c r="AO7" s="32">
        <v>480</v>
      </c>
      <c r="AP7" s="32">
        <v>220</v>
      </c>
      <c r="AQ7" s="32">
        <v>240</v>
      </c>
      <c r="AR7" s="32">
        <v>66</v>
      </c>
      <c r="AS7" s="32">
        <v>65</v>
      </c>
      <c r="AT7" s="32">
        <v>24</v>
      </c>
      <c r="AU7" s="32"/>
      <c r="AV7" s="30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</row>
    <row r="8" spans="1:48" ht="62.25" customHeight="1">
      <c r="A8" s="89" t="s">
        <v>151</v>
      </c>
      <c r="B8" s="82">
        <v>12</v>
      </c>
      <c r="C8" s="31">
        <v>840</v>
      </c>
      <c r="D8" s="31">
        <v>26</v>
      </c>
      <c r="E8" s="32"/>
      <c r="F8" s="32">
        <f>SUM(B8+D8+E8)</f>
        <v>38</v>
      </c>
      <c r="G8" s="30">
        <v>342</v>
      </c>
      <c r="H8" s="32">
        <v>3</v>
      </c>
      <c r="I8" s="32">
        <v>432</v>
      </c>
      <c r="J8" s="32"/>
      <c r="K8" s="32"/>
      <c r="L8" s="32"/>
      <c r="M8" s="32"/>
      <c r="N8" s="32">
        <f>SUM(H8+J8+L8)</f>
        <v>3</v>
      </c>
      <c r="O8" s="32">
        <f>SUM(I8+K8+M8)</f>
        <v>432</v>
      </c>
      <c r="P8" s="32"/>
      <c r="Q8" s="30"/>
      <c r="R8" s="30"/>
      <c r="S8" s="30"/>
      <c r="T8" s="30">
        <v>7</v>
      </c>
      <c r="U8" s="30">
        <v>293</v>
      </c>
      <c r="V8" s="30"/>
      <c r="W8" s="32"/>
      <c r="X8" s="32">
        <v>3</v>
      </c>
      <c r="Y8" s="32">
        <v>110</v>
      </c>
      <c r="Z8" s="32">
        <v>3</v>
      </c>
      <c r="AA8" s="32">
        <v>65</v>
      </c>
      <c r="AB8" s="32">
        <f>SUM(P8+R8+T8+V8+X8+Z8)</f>
        <v>13</v>
      </c>
      <c r="AC8" s="32">
        <v>2388</v>
      </c>
      <c r="AD8" s="32">
        <f>SUM(Q8+S8+U8+W8+Y8+AA8+AC8)</f>
        <v>2856</v>
      </c>
      <c r="AE8" s="32">
        <f>SUM(F8+N8+AB8)</f>
        <v>54</v>
      </c>
      <c r="AF8" s="32">
        <v>5</v>
      </c>
      <c r="AG8" s="32">
        <v>3</v>
      </c>
      <c r="AH8" s="30">
        <v>7</v>
      </c>
      <c r="AI8" s="30">
        <v>1</v>
      </c>
      <c r="AJ8" s="30"/>
      <c r="AK8" s="30">
        <v>2</v>
      </c>
      <c r="AL8" s="30"/>
      <c r="AM8" s="30"/>
      <c r="AN8" s="30">
        <f>SUM(C8+G8+O8+AD8)</f>
        <v>4470</v>
      </c>
      <c r="AO8" s="32">
        <v>350</v>
      </c>
      <c r="AP8" s="32">
        <v>36</v>
      </c>
      <c r="AQ8" s="32">
        <v>280</v>
      </c>
      <c r="AR8" s="32">
        <v>16</v>
      </c>
      <c r="AS8" s="32"/>
      <c r="AT8" s="32">
        <v>24</v>
      </c>
      <c r="AU8" s="32"/>
      <c r="AV8" s="30"/>
    </row>
    <row r="9" spans="1:48" ht="41.25" customHeight="1">
      <c r="A9" s="83" t="s">
        <v>6</v>
      </c>
      <c r="B9" s="33">
        <v>25</v>
      </c>
      <c r="C9" s="33">
        <f aca="true" t="shared" si="0" ref="C9:AV9">SUM(C7:C8)</f>
        <v>1810</v>
      </c>
      <c r="D9" s="33">
        <f t="shared" si="0"/>
        <v>56</v>
      </c>
      <c r="E9" s="33">
        <f t="shared" si="0"/>
        <v>1</v>
      </c>
      <c r="F9" s="33">
        <f t="shared" si="0"/>
        <v>82</v>
      </c>
      <c r="G9" s="33">
        <f t="shared" si="0"/>
        <v>744</v>
      </c>
      <c r="H9" s="33">
        <f t="shared" si="0"/>
        <v>8</v>
      </c>
      <c r="I9" s="33">
        <f t="shared" si="0"/>
        <v>1374</v>
      </c>
      <c r="J9" s="33">
        <f t="shared" si="0"/>
        <v>1</v>
      </c>
      <c r="K9" s="33">
        <f t="shared" si="0"/>
        <v>160</v>
      </c>
      <c r="L9" s="33">
        <f t="shared" si="0"/>
        <v>1</v>
      </c>
      <c r="M9" s="33">
        <f t="shared" si="0"/>
        <v>70</v>
      </c>
      <c r="N9" s="33">
        <f t="shared" si="0"/>
        <v>10</v>
      </c>
      <c r="O9" s="33">
        <f t="shared" si="0"/>
        <v>1604</v>
      </c>
      <c r="P9" s="33">
        <f t="shared" si="0"/>
        <v>1</v>
      </c>
      <c r="Q9" s="33">
        <f t="shared" si="0"/>
        <v>160</v>
      </c>
      <c r="R9" s="33">
        <f t="shared" si="0"/>
        <v>0</v>
      </c>
      <c r="S9" s="33">
        <f t="shared" si="0"/>
        <v>0</v>
      </c>
      <c r="T9" s="33">
        <f t="shared" si="0"/>
        <v>12</v>
      </c>
      <c r="U9" s="33">
        <f t="shared" si="0"/>
        <v>753</v>
      </c>
      <c r="V9" s="33">
        <f t="shared" si="0"/>
        <v>1</v>
      </c>
      <c r="W9" s="33">
        <f t="shared" si="0"/>
        <v>45</v>
      </c>
      <c r="X9" s="33">
        <f t="shared" si="0"/>
        <v>8</v>
      </c>
      <c r="Y9" s="33">
        <f t="shared" si="0"/>
        <v>530</v>
      </c>
      <c r="Z9" s="33">
        <f t="shared" si="0"/>
        <v>5</v>
      </c>
      <c r="AA9" s="33">
        <f t="shared" si="0"/>
        <v>200</v>
      </c>
      <c r="AB9" s="33">
        <f t="shared" si="0"/>
        <v>27</v>
      </c>
      <c r="AC9" s="33">
        <f t="shared" si="0"/>
        <v>11212</v>
      </c>
      <c r="AD9" s="33">
        <f t="shared" si="0"/>
        <v>12900</v>
      </c>
      <c r="AE9" s="33">
        <f t="shared" si="0"/>
        <v>119</v>
      </c>
      <c r="AF9" s="33">
        <f t="shared" si="0"/>
        <v>13</v>
      </c>
      <c r="AG9" s="33">
        <f t="shared" si="0"/>
        <v>14</v>
      </c>
      <c r="AH9" s="33">
        <f t="shared" si="0"/>
        <v>13</v>
      </c>
      <c r="AI9" s="33">
        <f t="shared" si="0"/>
        <v>4</v>
      </c>
      <c r="AJ9" s="33">
        <f t="shared" si="0"/>
        <v>1</v>
      </c>
      <c r="AK9" s="33">
        <f t="shared" si="0"/>
        <v>4</v>
      </c>
      <c r="AL9" s="33">
        <f t="shared" si="0"/>
        <v>0</v>
      </c>
      <c r="AM9" s="33">
        <f t="shared" si="0"/>
        <v>0</v>
      </c>
      <c r="AN9" s="33">
        <f t="shared" si="0"/>
        <v>17058</v>
      </c>
      <c r="AO9" s="33">
        <f t="shared" si="0"/>
        <v>830</v>
      </c>
      <c r="AP9" s="33">
        <f t="shared" si="0"/>
        <v>256</v>
      </c>
      <c r="AQ9" s="33">
        <f t="shared" si="0"/>
        <v>520</v>
      </c>
      <c r="AR9" s="33">
        <f t="shared" si="0"/>
        <v>82</v>
      </c>
      <c r="AS9" s="33">
        <f t="shared" si="0"/>
        <v>65</v>
      </c>
      <c r="AT9" s="33">
        <f t="shared" si="0"/>
        <v>48</v>
      </c>
      <c r="AU9" s="33">
        <f t="shared" si="0"/>
        <v>0</v>
      </c>
      <c r="AV9" s="33">
        <f t="shared" si="0"/>
        <v>0</v>
      </c>
    </row>
    <row r="10" ht="15">
      <c r="A10" s="41"/>
    </row>
  </sheetData>
  <sheetProtection/>
  <mergeCells count="52">
    <mergeCell ref="AM2:AM5"/>
    <mergeCell ref="AU2:AU5"/>
    <mergeCell ref="AQ2:AQ5"/>
    <mergeCell ref="AS2:AS5"/>
    <mergeCell ref="AT2:AT5"/>
    <mergeCell ref="AR2:AR5"/>
    <mergeCell ref="H2:O3"/>
    <mergeCell ref="O4:O5"/>
    <mergeCell ref="N4:N5"/>
    <mergeCell ref="AV2:AV5"/>
    <mergeCell ref="AP2:AP5"/>
    <mergeCell ref="AH2:AH5"/>
    <mergeCell ref="AO2:AO5"/>
    <mergeCell ref="AN2:AN5"/>
    <mergeCell ref="AJ2:AJ5"/>
    <mergeCell ref="AL2:AL5"/>
    <mergeCell ref="AC4:AC5"/>
    <mergeCell ref="AG2:AG5"/>
    <mergeCell ref="AF2:AF5"/>
    <mergeCell ref="AE2:AE5"/>
    <mergeCell ref="P2:AD3"/>
    <mergeCell ref="Q4:Q5"/>
    <mergeCell ref="F4:F5"/>
    <mergeCell ref="V4:V5"/>
    <mergeCell ref="P4:P5"/>
    <mergeCell ref="L4:L5"/>
    <mergeCell ref="G4:G5"/>
    <mergeCell ref="M4:M5"/>
    <mergeCell ref="B4:B5"/>
    <mergeCell ref="C4:C5"/>
    <mergeCell ref="D4:D5"/>
    <mergeCell ref="E4:E5"/>
    <mergeCell ref="H4:H5"/>
    <mergeCell ref="I4:I5"/>
    <mergeCell ref="R4:R5"/>
    <mergeCell ref="A1:AV1"/>
    <mergeCell ref="B2:G3"/>
    <mergeCell ref="A2:A5"/>
    <mergeCell ref="Z4:Z5"/>
    <mergeCell ref="AA4:AA5"/>
    <mergeCell ref="J4:J5"/>
    <mergeCell ref="K4:K5"/>
    <mergeCell ref="AK2:AK5"/>
    <mergeCell ref="W4:W5"/>
    <mergeCell ref="S4:S5"/>
    <mergeCell ref="AB4:AB5"/>
    <mergeCell ref="AD4:AD5"/>
    <mergeCell ref="T4:T5"/>
    <mergeCell ref="U4:U5"/>
    <mergeCell ref="X4:X5"/>
    <mergeCell ref="Y4:Y5"/>
    <mergeCell ref="AI2:AI5"/>
  </mergeCells>
  <printOptions/>
  <pageMargins left="0.7" right="0.7" top="0.75" bottom="0.75" header="0.3" footer="0.3"/>
  <pageSetup fitToHeight="0" fitToWidth="1" horizontalDpi="600" verticalDpi="600" orientation="landscape" paperSize="8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15.140625" style="0" customWidth="1"/>
    <col min="2" max="2" width="12.28125" style="0" customWidth="1"/>
    <col min="3" max="3" width="11.7109375" style="0" customWidth="1"/>
    <col min="4" max="4" width="12.7109375" style="0" customWidth="1"/>
    <col min="5" max="5" width="13.421875" style="0" customWidth="1"/>
    <col min="6" max="6" width="12.57421875" style="0" customWidth="1"/>
    <col min="7" max="7" width="14.421875" style="0" customWidth="1"/>
    <col min="9" max="10" width="10.421875" style="0" customWidth="1"/>
    <col min="11" max="11" width="11.28125" style="0" customWidth="1"/>
  </cols>
  <sheetData>
    <row r="1" ht="15">
      <c r="A1" s="1"/>
    </row>
    <row r="2" spans="1:11" ht="15">
      <c r="A2" s="51" t="s">
        <v>93</v>
      </c>
      <c r="B2" s="52"/>
      <c r="C2" s="52"/>
      <c r="D2" s="52"/>
      <c r="E2" s="52" t="s">
        <v>94</v>
      </c>
      <c r="F2" s="52"/>
      <c r="G2" s="34"/>
      <c r="H2" s="34"/>
      <c r="I2" s="34"/>
      <c r="J2" s="34"/>
      <c r="K2" s="34"/>
    </row>
    <row r="3" spans="1:11" ht="33" customHeight="1">
      <c r="A3" s="35"/>
      <c r="B3" s="184" t="s">
        <v>131</v>
      </c>
      <c r="C3" s="185"/>
      <c r="D3" s="185"/>
      <c r="E3" s="185"/>
      <c r="F3" s="185"/>
      <c r="G3" s="186"/>
      <c r="H3" s="178" t="s">
        <v>132</v>
      </c>
      <c r="I3" s="179"/>
      <c r="J3" s="179"/>
      <c r="K3" s="180"/>
    </row>
    <row r="4" spans="1:11" ht="38.25" customHeight="1">
      <c r="A4" s="189"/>
      <c r="B4" s="55" t="s">
        <v>4</v>
      </c>
      <c r="C4" s="188" t="s">
        <v>95</v>
      </c>
      <c r="D4" s="188"/>
      <c r="E4" s="188" t="s">
        <v>96</v>
      </c>
      <c r="F4" s="188" t="s">
        <v>97</v>
      </c>
      <c r="G4" s="187" t="s">
        <v>102</v>
      </c>
      <c r="H4" s="181" t="s">
        <v>98</v>
      </c>
      <c r="I4" s="181" t="s">
        <v>99</v>
      </c>
      <c r="J4" s="181" t="s">
        <v>100</v>
      </c>
      <c r="K4" s="181" t="s">
        <v>101</v>
      </c>
    </row>
    <row r="5" spans="1:11" ht="55.5" customHeight="1">
      <c r="A5" s="190"/>
      <c r="B5" s="56" t="s">
        <v>45</v>
      </c>
      <c r="C5" s="56" t="s">
        <v>4</v>
      </c>
      <c r="D5" s="56" t="s">
        <v>39</v>
      </c>
      <c r="E5" s="191"/>
      <c r="F5" s="191"/>
      <c r="G5" s="188"/>
      <c r="H5" s="182"/>
      <c r="I5" s="182"/>
      <c r="J5" s="182"/>
      <c r="K5" s="182"/>
    </row>
    <row r="6" spans="1:11" ht="15">
      <c r="A6" s="190"/>
      <c r="B6" s="36">
        <v>1</v>
      </c>
      <c r="C6" s="36">
        <v>2</v>
      </c>
      <c r="D6" s="36">
        <v>3</v>
      </c>
      <c r="E6" s="36">
        <v>4</v>
      </c>
      <c r="F6" s="36">
        <v>5</v>
      </c>
      <c r="G6" s="36">
        <v>6</v>
      </c>
      <c r="H6" s="92">
        <v>7</v>
      </c>
      <c r="I6" s="92">
        <v>8</v>
      </c>
      <c r="J6" s="92">
        <v>9</v>
      </c>
      <c r="K6" s="92">
        <v>10</v>
      </c>
    </row>
    <row r="7" spans="1:11" ht="30" customHeight="1">
      <c r="A7" s="89" t="s">
        <v>152</v>
      </c>
      <c r="B7" s="53">
        <v>168129</v>
      </c>
      <c r="C7" s="53">
        <v>82399</v>
      </c>
      <c r="D7" s="53">
        <v>72523</v>
      </c>
      <c r="E7" s="53">
        <v>8473</v>
      </c>
      <c r="F7" s="53">
        <v>21766</v>
      </c>
      <c r="G7" s="53">
        <v>55490</v>
      </c>
      <c r="H7" s="54">
        <v>555</v>
      </c>
      <c r="I7" s="54">
        <v>9560</v>
      </c>
      <c r="J7" s="54">
        <v>713</v>
      </c>
      <c r="K7" s="54">
        <v>10828</v>
      </c>
    </row>
    <row r="8" spans="1:11" ht="30">
      <c r="A8" s="89" t="s">
        <v>151</v>
      </c>
      <c r="B8" s="84"/>
      <c r="C8" s="53"/>
      <c r="D8" s="53"/>
      <c r="E8" s="53"/>
      <c r="F8" s="53"/>
      <c r="G8" s="53"/>
      <c r="H8" s="54"/>
      <c r="I8" s="54"/>
      <c r="J8" s="54"/>
      <c r="K8" s="54"/>
    </row>
    <row r="9" spans="1:11" ht="29.25" customHeight="1">
      <c r="A9" s="78" t="s">
        <v>6</v>
      </c>
      <c r="B9" s="53">
        <v>168129</v>
      </c>
      <c r="C9" s="53">
        <v>82399</v>
      </c>
      <c r="D9" s="53">
        <v>72523</v>
      </c>
      <c r="E9" s="53">
        <v>8473</v>
      </c>
      <c r="F9" s="53">
        <v>21766</v>
      </c>
      <c r="G9" s="53">
        <v>55490</v>
      </c>
      <c r="H9" s="54">
        <v>555</v>
      </c>
      <c r="I9" s="95">
        <v>9560</v>
      </c>
      <c r="J9" s="95">
        <v>713</v>
      </c>
      <c r="K9" s="95">
        <v>10828</v>
      </c>
    </row>
    <row r="10" spans="1:10" ht="15.75">
      <c r="A10" s="85" t="s">
        <v>71</v>
      </c>
      <c r="B10" s="66"/>
      <c r="C10" s="66"/>
      <c r="D10" s="66"/>
      <c r="E10" s="6"/>
      <c r="F10" s="6"/>
      <c r="G10" s="6"/>
      <c r="H10" s="6"/>
      <c r="I10" s="6"/>
      <c r="J10" s="6"/>
    </row>
    <row r="11" spans="1:10" ht="15.75">
      <c r="A11" s="26"/>
      <c r="B11" s="6"/>
      <c r="C11" s="6"/>
      <c r="D11" s="6"/>
      <c r="E11" s="6"/>
      <c r="F11" s="6"/>
      <c r="G11" s="6"/>
      <c r="H11" s="6"/>
      <c r="I11" s="6"/>
      <c r="J11" s="6"/>
    </row>
    <row r="12" spans="1:10" ht="15.75">
      <c r="A12" s="26"/>
      <c r="B12" s="6"/>
      <c r="C12" s="6"/>
      <c r="D12" s="6"/>
      <c r="E12" s="6"/>
      <c r="F12" s="6"/>
      <c r="G12" s="6"/>
      <c r="H12" s="6"/>
      <c r="I12" s="6"/>
      <c r="J12" s="6"/>
    </row>
    <row r="13" spans="1:10" ht="15">
      <c r="A13" s="86" t="s">
        <v>155</v>
      </c>
      <c r="B13" s="66"/>
      <c r="C13" s="66">
        <v>869928407</v>
      </c>
      <c r="D13" s="94" t="s">
        <v>154</v>
      </c>
      <c r="E13" s="66"/>
      <c r="F13" s="66"/>
      <c r="G13" s="66"/>
      <c r="H13" s="66"/>
      <c r="I13" s="66"/>
      <c r="J13" s="66"/>
    </row>
    <row r="14" spans="1:10" ht="15">
      <c r="A14" s="86" t="s">
        <v>144</v>
      </c>
      <c r="B14" s="66"/>
      <c r="C14" s="66"/>
      <c r="D14" s="66"/>
      <c r="E14" s="66"/>
      <c r="F14" s="66"/>
      <c r="G14" s="66"/>
      <c r="H14" s="66"/>
      <c r="I14" s="66"/>
      <c r="J14" s="66"/>
    </row>
    <row r="15" spans="1:10" ht="15.75">
      <c r="A15" s="68"/>
      <c r="B15" s="6"/>
      <c r="C15" s="6"/>
      <c r="D15" s="6"/>
      <c r="E15" s="6"/>
      <c r="F15" s="6"/>
      <c r="G15" s="6"/>
      <c r="H15" s="6"/>
      <c r="I15" s="6"/>
      <c r="J15" s="6"/>
    </row>
    <row r="18" spans="2:3" ht="15.75">
      <c r="B18" s="183" t="s">
        <v>104</v>
      </c>
      <c r="C18" s="183"/>
    </row>
    <row r="19" ht="15">
      <c r="A19" s="68" t="s">
        <v>105</v>
      </c>
    </row>
    <row r="20" ht="15">
      <c r="A20" s="86" t="s">
        <v>137</v>
      </c>
    </row>
    <row r="21" ht="15">
      <c r="A21" s="68"/>
    </row>
  </sheetData>
  <sheetProtection/>
  <mergeCells count="12">
    <mergeCell ref="B18:C18"/>
    <mergeCell ref="B3:G3"/>
    <mergeCell ref="G4:G5"/>
    <mergeCell ref="A4:A6"/>
    <mergeCell ref="C4:D4"/>
    <mergeCell ref="E4:E5"/>
    <mergeCell ref="F4:F5"/>
    <mergeCell ref="H3:K3"/>
    <mergeCell ref="H4:H5"/>
    <mergeCell ref="I4:I5"/>
    <mergeCell ref="J4:J5"/>
    <mergeCell ref="K4:K5"/>
  </mergeCells>
  <hyperlinks>
    <hyperlink ref="D13" r:id="rId1" display="babtukc@gmail.com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Babtai</cp:lastModifiedBy>
  <cp:lastPrinted>2016-01-13T12:15:09Z</cp:lastPrinted>
  <dcterms:created xsi:type="dcterms:W3CDTF">2012-01-09T07:24:49Z</dcterms:created>
  <dcterms:modified xsi:type="dcterms:W3CDTF">2016-02-02T09:21:42Z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